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lrgroup.sharepoint.com/sites/Carnstone-Clients/Shared Documents/Book Chain Project/Environmental Questionnaire/"/>
    </mc:Choice>
  </mc:AlternateContent>
  <xr:revisionPtr revIDLastSave="3" documentId="8_{7AAEDD5F-2A92-419C-8894-9693A76ACB5D}" xr6:coauthVersionLast="47" xr6:coauthVersionMax="47" xr10:uidLastSave="{1D60BE7D-EA24-44B2-A731-2C4CB1B0B598}"/>
  <workbookProtection workbookAlgorithmName="SHA-512" workbookHashValue="9wrSJ+5OptvbVZ2pNbGa6YY9ZouF+kLDpQaqEmSI83Byg2GdwrrRZASWmQlEYPMw4AUF4Gio8lIjp4y+gkqUFA==" workbookSaltValue="ZYYmTtdTaMENAu0+1icE6Q==" workbookSpinCount="100000" lockStructure="1"/>
  <bookViews>
    <workbookView xWindow="-120" yWindow="-120" windowWidth="29040" windowHeight="15720" xr2:uid="{4723B152-BFB9-C94C-8103-C7B5C52C98D1}"/>
  </bookViews>
  <sheets>
    <sheet name="BCP EQ" sheetId="1" r:id="rId1"/>
    <sheet name="Dropdowns" sheetId="2"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07" i="1" l="1"/>
  <c r="F479" i="1"/>
  <c r="F477" i="1"/>
  <c r="F428" i="1"/>
  <c r="F430" i="1" s="1"/>
  <c r="F418" i="1"/>
  <c r="F420" i="1" s="1"/>
  <c r="F178" i="1"/>
  <c r="F102" i="1"/>
  <c r="F412" i="1"/>
  <c r="F404" i="1"/>
  <c r="F396" i="1"/>
  <c r="F388" i="1"/>
  <c r="F380" i="1"/>
  <c r="F372" i="1"/>
  <c r="F364" i="1"/>
  <c r="F356" i="1"/>
  <c r="F348" i="1"/>
  <c r="F340" i="1"/>
  <c r="F332" i="1"/>
  <c r="F324" i="1"/>
  <c r="F316" i="1"/>
  <c r="F308" i="1"/>
  <c r="F300" i="1"/>
  <c r="F290" i="1"/>
  <c r="F282" i="1"/>
  <c r="F274" i="1"/>
  <c r="F266" i="1"/>
  <c r="F258" i="1"/>
  <c r="F250" i="1"/>
  <c r="F242" i="1"/>
  <c r="F234" i="1"/>
  <c r="F226" i="1"/>
  <c r="F218" i="1"/>
  <c r="F210" i="1"/>
  <c r="F202" i="1"/>
  <c r="F194" i="1"/>
  <c r="F186" i="1"/>
  <c r="F424" i="1" l="1"/>
  <c r="F426" i="1"/>
  <c r="F422" i="1"/>
  <c r="F509" i="1" l="1"/>
  <c r="F129" i="1"/>
  <c r="F434" i="1" l="1"/>
  <c r="F432" i="1" l="1"/>
  <c r="F436" i="1"/>
  <c r="F602" i="1" l="1"/>
  <c r="H557" i="1"/>
  <c r="F125" i="1"/>
  <c r="H110" i="1"/>
  <c r="H64" i="1"/>
  <c r="F127" i="1" l="1"/>
  <c r="F131" i="1"/>
</calcChain>
</file>

<file path=xl/sharedStrings.xml><?xml version="1.0" encoding="utf-8"?>
<sst xmlns="http://schemas.openxmlformats.org/spreadsheetml/2006/main" count="1145" uniqueCount="523">
  <si>
    <t>Mill group reporting structure: please note whether this data was provided per site or whether you calculated based on group-level metrics and site-level volume data.</t>
  </si>
  <si>
    <t>Environmental Questionnaire for Mills</t>
  </si>
  <si>
    <t>Key for column F:</t>
  </si>
  <si>
    <t>Questions that do not require a response (i.e. n/a)</t>
  </si>
  <si>
    <t>Responses - to be completed</t>
  </si>
  <si>
    <t>Auto-calculation - no action  needed</t>
  </si>
  <si>
    <t>1. About</t>
  </si>
  <si>
    <t>Question</t>
  </si>
  <si>
    <t>Unit of measure</t>
  </si>
  <si>
    <t>Response</t>
  </si>
  <si>
    <t>Guidance</t>
  </si>
  <si>
    <t>Conditionality</t>
  </si>
  <si>
    <t>These answers relate to the 12 month period beginning</t>
  </si>
  <si>
    <t>Date (dd-mm-yyyy)</t>
  </si>
  <si>
    <t>Was the site integrated, semi-integrated or non-integrated?</t>
  </si>
  <si>
    <t>Dropdown option</t>
  </si>
  <si>
    <t>An integrated site produces all of its own pulp. A semi-integrated site produces some of its own pulp, and obtains some of its pulp from third-party suppliers through the market. A non-integrated site purchases all of its pulp from third-party suppliers on the market.</t>
  </si>
  <si>
    <t>Please indicate the percentage of integrated pulp production as a share of this total</t>
  </si>
  <si>
    <t>%</t>
  </si>
  <si>
    <t>if 'Semi-Integrated' selected in row 21</t>
  </si>
  <si>
    <t>Please indicate the percentage of pulp bought on the market as a share of this total</t>
  </si>
  <si>
    <t>What weight of pulp, paper and paperboard was produced?</t>
  </si>
  <si>
    <t>tonnes</t>
  </si>
  <si>
    <r>
      <rPr>
        <sz val="10"/>
        <color theme="1"/>
        <rFont val="Webdings"/>
        <family val="1"/>
        <charset val="2"/>
      </rPr>
      <t>i</t>
    </r>
    <r>
      <rPr>
        <sz val="10"/>
        <color theme="1"/>
        <rFont val="Calibri"/>
        <family val="2"/>
        <scheme val="minor"/>
      </rPr>
      <t xml:space="preserve"> 1 tonne = 1,000kg = 1,000,000g</t>
    </r>
  </si>
  <si>
    <t>What was the contribution of this site to your group revenue?</t>
  </si>
  <si>
    <t>e.g. if this site generated £100mln of revenue and your total group revenue is £500mln, enter 20%. We will use this to apportion impacts to the site.</t>
  </si>
  <si>
    <r>
      <rPr>
        <sz val="10"/>
        <color theme="1"/>
        <rFont val="Webdings"/>
        <family val="1"/>
        <charset val="2"/>
      </rPr>
      <t>i</t>
    </r>
    <r>
      <rPr>
        <sz val="10"/>
        <color theme="1"/>
        <rFont val="Calibri"/>
        <family val="2"/>
        <scheme val="minor"/>
      </rPr>
      <t xml:space="preserve"> Please select your answer from the dropdown</t>
    </r>
  </si>
  <si>
    <t>Text</t>
  </si>
  <si>
    <t>2. Management Systems</t>
  </si>
  <si>
    <t>Did the site have all permits required by the applicable government authorities covering this period?</t>
  </si>
  <si>
    <t>Yes/No</t>
  </si>
  <si>
    <r>
      <rPr>
        <sz val="10"/>
        <color theme="1"/>
        <rFont val="Webdings"/>
        <family val="1"/>
        <charset val="2"/>
      </rPr>
      <t>i</t>
    </r>
    <r>
      <rPr>
        <sz val="10"/>
        <color theme="1"/>
        <rFont val="Calibri"/>
        <family val="2"/>
        <scheme val="minor"/>
      </rPr>
      <t xml:space="preserve"> e.g. water extraction and emissions permits</t>
    </r>
    <r>
      <rPr>
        <sz val="10"/>
        <color theme="1"/>
        <rFont val="Calibri"/>
        <family val="1"/>
        <charset val="2"/>
        <scheme val="minor"/>
      </rPr>
      <t xml:space="preserve">. Please upload any </t>
    </r>
    <r>
      <rPr>
        <i/>
        <sz val="10"/>
        <color theme="1"/>
        <rFont val="Calibri"/>
        <family val="2"/>
        <scheme val="minor"/>
      </rPr>
      <t>Supporting Documents</t>
    </r>
    <r>
      <rPr>
        <sz val="10"/>
        <color theme="1"/>
        <rFont val="Calibri"/>
        <family val="2"/>
        <scheme val="minor"/>
      </rPr>
      <t xml:space="preserve"> on the questionnaire summary page.</t>
    </r>
  </si>
  <si>
    <t>Was the site covered by an environmental plan or policy during this period?</t>
  </si>
  <si>
    <t>Did the site have a nominated environmental manager during this period?</t>
  </si>
  <si>
    <t>Please provide the name of this nominated environmental manager</t>
  </si>
  <si>
    <t>if 'Yes' selected in row 54</t>
  </si>
  <si>
    <t>Did the site have an Environmental Management System during this period?</t>
  </si>
  <si>
    <r>
      <rPr>
        <sz val="10"/>
        <color theme="1"/>
        <rFont val="Webdings"/>
        <family val="1"/>
        <charset val="2"/>
      </rPr>
      <t>i</t>
    </r>
    <r>
      <rPr>
        <sz val="10"/>
        <color theme="1"/>
        <rFont val="Calibri"/>
        <family val="2"/>
        <scheme val="minor"/>
      </rPr>
      <t xml:space="preserve"> Please upload any </t>
    </r>
    <r>
      <rPr>
        <i/>
        <sz val="10"/>
        <color theme="1"/>
        <rFont val="Calibri"/>
        <family val="2"/>
        <scheme val="minor"/>
      </rPr>
      <t>Supporting Documents</t>
    </r>
    <r>
      <rPr>
        <sz val="10"/>
        <color theme="1"/>
        <rFont val="Calibri"/>
        <family val="2"/>
        <scheme val="minor"/>
      </rPr>
      <t xml:space="preserve"> on the questionnaire summary page.</t>
    </r>
  </si>
  <si>
    <t>Did the site hold any of the following third party environmental certificaitons covering this period?</t>
  </si>
  <si>
    <t>ISO14001</t>
  </si>
  <si>
    <t>EMAS</t>
  </si>
  <si>
    <t>Other environmental certifications</t>
  </si>
  <si>
    <t>Please list these certifications</t>
  </si>
  <si>
    <t>if 'Yes' selected in row 66</t>
  </si>
  <si>
    <t>3. Carbon Footprint &amp; Climate Change</t>
  </si>
  <si>
    <t>3.1 Fossil fuel consumed on site</t>
  </si>
  <si>
    <t>What was the total amount of fossil fuel consumed on-site (direct operations)?</t>
  </si>
  <si>
    <t>MWh</t>
  </si>
  <si>
    <r>
      <rPr>
        <sz val="10"/>
        <color theme="1"/>
        <rFont val="Webdings"/>
        <family val="1"/>
        <charset val="2"/>
      </rPr>
      <t>i</t>
    </r>
    <r>
      <rPr>
        <sz val="10"/>
        <color theme="1"/>
        <rFont val="Calibri"/>
        <family val="2"/>
        <scheme val="minor"/>
      </rPr>
      <t xml:space="preserve"> Please include only fossil fuel directly used in production processes, power generation, and transportation (i.e. the combustion of fuels in company owned/controlled mobile combustion sources such as trucks, trains, ships, airplanes, buses, and cars). Please exclude any power sold to third-parties.</t>
    </r>
  </si>
  <si>
    <t>Of this total, what amount came from coal?</t>
  </si>
  <si>
    <t>If answer in row 76 &gt;0; and the sum of the breakdown option must equal the total entered in row 76</t>
  </si>
  <si>
    <t>Of this total, what amount came from fuel oil?</t>
  </si>
  <si>
    <t>Of this total, what amount came from natural gas?</t>
  </si>
  <si>
    <t>Of this total, what amount came from other fossil fuels?</t>
  </si>
  <si>
    <t>Which other fossil fuels were used?</t>
  </si>
  <si>
    <t>If answer in row 84 &gt; 0</t>
  </si>
  <si>
    <t>3.2 Refrigerants used on site</t>
  </si>
  <si>
    <t>Which refrigerant gas was used?</t>
  </si>
  <si>
    <t>Refrigerants are used for cooling, for example in Air Conditioning systems, fridges, vending machines, and water dispensers. The refrigerant gas used is often stated on a label on the equipment.</t>
  </si>
  <si>
    <t>What is the total volume of this refrigerant gas used on your site?</t>
  </si>
  <si>
    <t>Kg</t>
  </si>
  <si>
    <t>Please state the total capacity of your equipment using this refrigerant gas. For example, if you have got 10 Air Conditioning units using HFC-134a with a capacity of 50 Kg each, please state 500 Kg.</t>
  </si>
  <si>
    <t>If answer in row 89 any other than "None"</t>
  </si>
  <si>
    <t>What is the leakage of this refrigerant gas in the reporting year from installation, operation, and decommissioning?</t>
  </si>
  <si>
    <t>Please state the total leakage of this refrigerant gas. Refrigerant gases can be leaked to the atmosphere during the installation of new equipment, during the operation of equipment, and during the decommissioning (removing or replacing) of equipment. If you did not change your equipment during the reporting year, you would only have leakage from operation.  For some ballpark figures on leakage rates for different equipment types, see the DEFRA 2019 Environmental Reporting Guidelines: https://assets.publishing.service.gov.uk/government/uploads/system/uploads/attachment_data/file/850130/Env-reporting-guidance_inc_SECR_31March.pdf</t>
  </si>
  <si>
    <t>If answer in row 95 any other than "None"</t>
  </si>
  <si>
    <t>If answer in row 101 any other than "None"</t>
  </si>
  <si>
    <t>3.3 Purchased energy used</t>
  </si>
  <si>
    <t>What is the total amount of purchased electricity used on-site?</t>
  </si>
  <si>
    <r>
      <rPr>
        <sz val="10"/>
        <color theme="1"/>
        <rFont val="Webdings"/>
        <family val="1"/>
        <charset val="2"/>
      </rPr>
      <t>i</t>
    </r>
    <r>
      <rPr>
        <sz val="10"/>
        <color theme="1"/>
        <rFont val="Calibri"/>
        <family val="2"/>
        <scheme val="minor"/>
      </rPr>
      <t xml:space="preserve"> Please enter the total electricity purchased during the reporting period that was used on-site. Please include green-tariffs (price structures / electricity rates where some or all the electricity bought is matched with renewable electricity purchases made by the supplier). Please exclude any electricity not used on-site. Please exclude any energy generated on-site.</t>
    </r>
  </si>
  <si>
    <t>Of this total, what amount came from purchased renewable electricity?</t>
  </si>
  <si>
    <r>
      <rPr>
        <sz val="10"/>
        <color theme="1"/>
        <rFont val="Webdings"/>
        <family val="1"/>
        <charset val="2"/>
      </rPr>
      <t>i</t>
    </r>
    <r>
      <rPr>
        <sz val="10"/>
        <color theme="1"/>
        <rFont val="Calibri"/>
        <family val="2"/>
        <scheme val="minor"/>
      </rPr>
      <t xml:space="preserve"> Please include the amount of renewable electricity purchased from green-tariffs only. This is electricity purchased from a supplier above and beyond the standard offering. Please exclude any renewable electricity purchased through a standard offering.</t>
    </r>
  </si>
  <si>
    <t>If answer in row 110 &gt; 0</t>
  </si>
  <si>
    <t>What amount came from purchased heat and steam?</t>
  </si>
  <si>
    <r>
      <rPr>
        <sz val="10"/>
        <color theme="1"/>
        <rFont val="Webdings"/>
        <family val="1"/>
        <charset val="2"/>
      </rPr>
      <t xml:space="preserve">i </t>
    </r>
    <r>
      <rPr>
        <sz val="10"/>
        <color theme="1"/>
        <rFont val="Calibri"/>
        <family val="2"/>
        <scheme val="minor"/>
      </rPr>
      <t>Provide total steam purchased over the last reporting year.</t>
    </r>
  </si>
  <si>
    <t>What is the percentage of renewable electricity purchased</t>
  </si>
  <si>
    <r>
      <rPr>
        <sz val="10"/>
        <color theme="1"/>
        <rFont val="Webdings"/>
        <family val="1"/>
        <charset val="2"/>
      </rPr>
      <t>i</t>
    </r>
    <r>
      <rPr>
        <sz val="10"/>
        <color theme="1"/>
        <rFont val="Calibri"/>
        <family val="2"/>
        <scheme val="minor"/>
      </rPr>
      <t xml:space="preserve"> This is an auto-calculation.</t>
    </r>
  </si>
  <si>
    <t>3.4 Rewewable energy generated</t>
  </si>
  <si>
    <r>
      <t xml:space="preserve">What was the </t>
    </r>
    <r>
      <rPr>
        <b/>
        <sz val="11"/>
        <color theme="1"/>
        <rFont val="Calibri"/>
        <family val="2"/>
        <scheme val="minor"/>
      </rPr>
      <t xml:space="preserve">total </t>
    </r>
    <r>
      <rPr>
        <sz val="12"/>
        <color theme="1"/>
        <rFont val="Calibri"/>
        <family val="2"/>
        <scheme val="minor"/>
      </rPr>
      <t>amount of electricity (power) generated through renewable energy on-site?</t>
    </r>
  </si>
  <si>
    <r>
      <t xml:space="preserve">Of this total, what amount was generated from </t>
    </r>
    <r>
      <rPr>
        <b/>
        <sz val="11"/>
        <color theme="1"/>
        <rFont val="Calibri"/>
        <family val="2"/>
        <scheme val="minor"/>
      </rPr>
      <t>wind?</t>
    </r>
  </si>
  <si>
    <t>If answer to row 122 &gt; 0</t>
  </si>
  <si>
    <r>
      <t xml:space="preserve">Of this total, what amount was generated from </t>
    </r>
    <r>
      <rPr>
        <b/>
        <sz val="11"/>
        <color theme="1"/>
        <rFont val="Calibri"/>
        <family val="2"/>
        <scheme val="minor"/>
      </rPr>
      <t>solar</t>
    </r>
    <r>
      <rPr>
        <sz val="12"/>
        <color theme="1"/>
        <rFont val="Calibri"/>
        <family val="2"/>
        <scheme val="minor"/>
      </rPr>
      <t>?</t>
    </r>
  </si>
  <si>
    <r>
      <t xml:space="preserve">Of this total, what amount was generated from </t>
    </r>
    <r>
      <rPr>
        <b/>
        <sz val="11"/>
        <color theme="1"/>
        <rFont val="Calibri"/>
        <family val="2"/>
        <scheme val="minor"/>
      </rPr>
      <t>biomass</t>
    </r>
    <r>
      <rPr>
        <sz val="12"/>
        <color theme="1"/>
        <rFont val="Calibri"/>
        <family val="2"/>
        <scheme val="minor"/>
      </rPr>
      <t>?</t>
    </r>
  </si>
  <si>
    <r>
      <t xml:space="preserve">Of this total, what amount was generated from </t>
    </r>
    <r>
      <rPr>
        <b/>
        <sz val="11"/>
        <color theme="1"/>
        <rFont val="Calibri"/>
        <family val="2"/>
        <scheme val="minor"/>
      </rPr>
      <t>other energy sources</t>
    </r>
    <r>
      <rPr>
        <sz val="12"/>
        <color theme="1"/>
        <rFont val="Calibri"/>
        <family val="2"/>
        <scheme val="minor"/>
      </rPr>
      <t>?</t>
    </r>
  </si>
  <si>
    <t>Which other energy sources was this energy generated from</t>
  </si>
  <si>
    <t>If answer to row 130 &gt; 0</t>
  </si>
  <si>
    <t>Of this total, what amount was sold on?</t>
  </si>
  <si>
    <t xml:space="preserve">   3.5 Summary - Energy</t>
  </si>
  <si>
    <t xml:space="preserve">      No action needed in that section (auto-calculation only). To see the data please use the +/- buttons on the left hand side to expand or collapse the rows</t>
  </si>
  <si>
    <t>Total energy used on site</t>
  </si>
  <si>
    <t>Total percentage of renewable energy purchased or generated</t>
  </si>
  <si>
    <t>Total refrigerants used on site</t>
  </si>
  <si>
    <t>Total energy used per tonne paper or board</t>
  </si>
  <si>
    <t>MWh/tonne</t>
  </si>
  <si>
    <t>3.6 Emissions (Scope 1, 2 and 3)</t>
  </si>
  <si>
    <r>
      <t>Total Scope 1 CO</t>
    </r>
    <r>
      <rPr>
        <vertAlign val="subscript"/>
        <sz val="11"/>
        <color theme="1"/>
        <rFont val="Calibri"/>
        <family val="2"/>
        <scheme val="minor"/>
      </rPr>
      <t>2</t>
    </r>
    <r>
      <rPr>
        <sz val="12"/>
        <color theme="1"/>
        <rFont val="Calibri"/>
        <family val="2"/>
        <scheme val="minor"/>
      </rPr>
      <t>e emisions from Energy / Industry (Direct energy)</t>
    </r>
  </si>
  <si>
    <t>tonnes CO2e</t>
  </si>
  <si>
    <r>
      <rPr>
        <sz val="10"/>
        <color theme="1"/>
        <rFont val="Webdings"/>
        <family val="1"/>
        <charset val="2"/>
      </rPr>
      <t>i</t>
    </r>
    <r>
      <rPr>
        <sz val="10"/>
        <color theme="1"/>
        <rFont val="Calibri"/>
        <family val="2"/>
        <scheme val="minor"/>
      </rPr>
      <t xml:space="preserve"> Scope 1 are emissions from sources that are owned or controlled by the reporting site.
Energy / Industry refers to Scope 1 emissions from the combustion of fossil fuels, such as natural gas or coal.
1 tonne = 1,000kg = 1,000,000g
CO2e (CO2 equivalent) allows other greenhouse gas emissions to be expressed in terms of CO2 based on their relative global warming potential (GWP).</t>
    </r>
  </si>
  <si>
    <t>Please summarise your emission calculation methodology.</t>
  </si>
  <si>
    <t>E.g. which standard or calculation guidance did you follow, where did the source / activity data come from, what emission factors did you apply</t>
  </si>
  <si>
    <t>If answer to row 156 &gt; 0</t>
  </si>
  <si>
    <r>
      <t>Total Scope 1 CO</t>
    </r>
    <r>
      <rPr>
        <vertAlign val="subscript"/>
        <sz val="11"/>
        <color theme="1"/>
        <rFont val="Calibri"/>
        <family val="2"/>
        <scheme val="minor"/>
      </rPr>
      <t>2</t>
    </r>
    <r>
      <rPr>
        <sz val="12"/>
        <color theme="1"/>
        <rFont val="Calibri"/>
        <family val="2"/>
        <scheme val="minor"/>
      </rPr>
      <t>e emisions from Forestry, Land Use and Agriculture (FLAG)</t>
    </r>
  </si>
  <si>
    <t>If answer to row 160 &gt; 0</t>
  </si>
  <si>
    <r>
      <t xml:space="preserve"> Total location-based Scope 2 CO</t>
    </r>
    <r>
      <rPr>
        <vertAlign val="subscript"/>
        <sz val="11"/>
        <color theme="1"/>
        <rFont val="Calibri"/>
        <family val="2"/>
        <scheme val="minor"/>
      </rPr>
      <t>2</t>
    </r>
    <r>
      <rPr>
        <sz val="12"/>
        <color theme="1"/>
        <rFont val="Calibri"/>
        <family val="2"/>
        <scheme val="minor"/>
      </rPr>
      <t>e emissions from Energy / Industry (Purchased energy consumed)</t>
    </r>
  </si>
  <si>
    <r>
      <rPr>
        <sz val="10"/>
        <color theme="1"/>
        <rFont val="Webdings"/>
        <family val="1"/>
        <charset val="2"/>
      </rPr>
      <t xml:space="preserve">i </t>
    </r>
    <r>
      <rPr>
        <sz val="10"/>
        <color theme="1"/>
        <rFont val="Calibri"/>
        <family val="2"/>
        <scheme val="minor"/>
      </rPr>
      <t>Scope 2 are indirect emissions from purchased electricity, steam, heating, and cooling. A location-based method reflects the average emissions intensity of grids on which energy consumption occurs (using mostly grid-average emission factor data).</t>
    </r>
    <r>
      <rPr>
        <sz val="10"/>
        <color theme="1"/>
        <rFont val="Calibri"/>
        <family val="1"/>
        <charset val="2"/>
        <scheme val="minor"/>
      </rPr>
      <t xml:space="preserve">
Energy / Industry refers to Scope 2 emissions from the generation of purchased energy consumed, such as electricity.
1 tonne = 1,000kg = 1,000,000g
CO2e (CO2 equivalent) allows other greenhouse gas emissions to be expressed in terms of CO2 based on their relative global warming potential (GWP).</t>
    </r>
  </si>
  <si>
    <t>If answer to row 164 &gt; 0</t>
  </si>
  <si>
    <r>
      <t>Total market-based Scope 2 CO</t>
    </r>
    <r>
      <rPr>
        <vertAlign val="subscript"/>
        <sz val="11"/>
        <color theme="1"/>
        <rFont val="Calibri"/>
        <family val="2"/>
        <scheme val="minor"/>
      </rPr>
      <t>2</t>
    </r>
    <r>
      <rPr>
        <sz val="12"/>
        <color theme="1"/>
        <rFont val="Calibri"/>
        <family val="2"/>
        <scheme val="minor"/>
      </rPr>
      <t>e emissions from Energy / Industry (Purchased energy consumed)</t>
    </r>
  </si>
  <si>
    <t>i Scope 2 are indirect emissions from purchased electricity, steam, heating, and cooling. A market-based method reflects emissions from electricity that companies have purposefully chosen (or their lack of choice). It derives emission factors from contractual instruments, which include any type of contract between two parties for the sale and purchase of energy bundled with attributes about the energy generation, or for unbundled attribute claims.
Energy / Industry refers to Scope 2 emissions from the generation of purchased energy consumed, such as electricity.
1 tonne = 1,000kg = 1,000,000g
CO2e (CO2 equivalent) allows other greenhouse gas emissions to be expressed in terms of CO2 based on their relative global warming potential (GWP).</t>
  </si>
  <si>
    <t>If answer to row 168 &gt; 0</t>
  </si>
  <si>
    <r>
      <t>Total Scope 2 CO</t>
    </r>
    <r>
      <rPr>
        <vertAlign val="subscript"/>
        <sz val="11"/>
        <color theme="1"/>
        <rFont val="Calibri"/>
        <family val="2"/>
        <scheme val="minor"/>
      </rPr>
      <t>2</t>
    </r>
    <r>
      <rPr>
        <sz val="12"/>
        <color theme="1"/>
        <rFont val="Calibri"/>
        <family val="2"/>
        <scheme val="minor"/>
      </rPr>
      <t>e emissions from Forestry, Land Use and Agriculture (FLAG) (Purchased energy consumed)</t>
    </r>
  </si>
  <si>
    <t>If answer to row 172 &gt; 0</t>
  </si>
  <si>
    <r>
      <t xml:space="preserve"> Total Scope 3 CO</t>
    </r>
    <r>
      <rPr>
        <vertAlign val="subscript"/>
        <sz val="11"/>
        <color theme="1"/>
        <rFont val="Calibri"/>
        <family val="2"/>
        <scheme val="minor"/>
      </rPr>
      <t>2</t>
    </r>
    <r>
      <rPr>
        <sz val="12"/>
        <color theme="1"/>
        <rFont val="Calibri"/>
        <family val="2"/>
        <scheme val="minor"/>
      </rPr>
      <t>e emissions from Energy / Industry</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</si>
  <si>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Energy / Industry refers to Scope 3 emissions from the use of fossil fuels and the use of energy generated by fossil fuels.
1 tonne = 1,000kg = 1,000,000g
CO2e (CO2 equivalent) allows other greenhouse gas emissions to be expressed in terms of CO2 based on their relative global warming potential (GWP).</t>
    </r>
  </si>
  <si>
    <t>Please provide your Scope 3, site-level emissions from purchased pulp production.</t>
  </si>
  <si>
    <t>Tonnes CO2e</t>
  </si>
  <si>
    <t>This includes all emissions from producing purchased pulp only. It does not include emissions from transportation of purchased pulp.</t>
  </si>
  <si>
    <t>If answer to row 176 &gt;0</t>
  </si>
  <si>
    <t>Please provide your Scope 3, site-level emissions from purchased pulp transportation &amp; distribution to your mill.</t>
  </si>
  <si>
    <t>This includes all emissions from transportation of purchased pulp from the pulp mill to your mill.</t>
  </si>
  <si>
    <t>Please provide your Scope 3, site-level emissions from the transportation &amp; distribution of your paper from your mill to your customers.</t>
  </si>
  <si>
    <t>This includes all emissions from  transportation of paper to your customers, e.g. printers.</t>
  </si>
  <si>
    <r>
      <t xml:space="preserve"> Total Scope 3 CO</t>
    </r>
    <r>
      <rPr>
        <vertAlign val="subscript"/>
        <sz val="11"/>
        <color theme="1"/>
        <rFont val="Calibri"/>
        <family val="2"/>
        <scheme val="minor"/>
      </rPr>
      <t>2</t>
    </r>
    <r>
      <rPr>
        <sz val="12"/>
        <color theme="1"/>
        <rFont val="Calibri"/>
        <family val="2"/>
        <scheme val="minor"/>
      </rPr>
      <t>e emissions from FLAG</t>
    </r>
  </si>
  <si>
    <t>If answer to row 190 &gt; 0</t>
  </si>
  <si>
    <t>Please provide a further breakdown of your Energy / Industry Scope 3 emissions as per the GHG protocol categories - https://ghgprotocol.org/ You can provide site-level figures where possible, or group-level figures where you only have Scope 3 figures at group-level.</t>
  </si>
  <si>
    <t xml:space="preserve">    1: Purchased Goods and Services</t>
  </si>
  <si>
    <r>
      <rPr>
        <sz val="10"/>
        <color theme="1"/>
        <rFont val="Webdings"/>
        <family val="1"/>
        <charset val="2"/>
      </rPr>
      <t>i</t>
    </r>
    <r>
      <rPr>
        <sz val="10"/>
        <color theme="1"/>
        <rFont val="Calibri"/>
        <family val="2"/>
        <scheme val="minor"/>
      </rPr>
      <t xml:space="preserve"> This includes all upstream (cradle to gate) emissions of purchased goods and services by the reporting mill during the reporting period.</t>
    </r>
    <r>
      <rPr>
        <sz val="10"/>
        <color theme="1"/>
        <rFont val="Calibri"/>
        <family val="1"/>
        <charset val="2"/>
        <scheme val="minor"/>
      </rPr>
      <t xml:space="preserve"> Please include any emissions from purchased pulp or purchased paper that you've included above; these will not be double-counted by the system.</t>
    </r>
  </si>
  <si>
    <t>If answer to row 176 &gt; 0</t>
  </si>
  <si>
    <t>Is this a site-level or group-level figure?</t>
  </si>
  <si>
    <t>If answer to row 196 &gt; 0</t>
  </si>
  <si>
    <t>E.g. which calculation method did you follow, where did the source / activity data come from, what emission factors did you apply</t>
  </si>
  <si>
    <t>Site-level Scope 3, Category 1 emissions</t>
  </si>
  <si>
    <t xml:space="preserve">    2: Capital Goods</t>
  </si>
  <si>
    <r>
      <rPr>
        <sz val="10"/>
        <color theme="1"/>
        <rFont val="Webdings"/>
        <family val="1"/>
        <charset val="2"/>
      </rPr>
      <t>i</t>
    </r>
    <r>
      <rPr>
        <sz val="10"/>
        <color theme="1"/>
        <rFont val="Calibri"/>
        <family val="2"/>
        <scheme val="minor"/>
      </rPr>
      <t xml:space="preserve"> This includes all upstream (cradle to gate) emissions of purchased capital goods by the reporting mill during the reporting period.</t>
    </r>
  </si>
  <si>
    <t>If answer to row 204 &gt; 0</t>
  </si>
  <si>
    <t>Site-level Scope 3, Category 2 emissions</t>
  </si>
  <si>
    <t xml:space="preserve">    3: Fuel- and Energy-Related Activities Not Included in Scope 1 or Scope 2</t>
  </si>
  <si>
    <r>
      <rPr>
        <sz val="10"/>
        <color theme="1"/>
        <rFont val="Webdings"/>
        <family val="1"/>
        <charset val="2"/>
      </rPr>
      <t>i</t>
    </r>
    <r>
      <rPr>
        <sz val="10"/>
        <color theme="1"/>
        <rFont val="Calibri"/>
        <family val="2"/>
        <scheme val="minor"/>
      </rPr>
      <t xml:space="preserve"> This includes</t>
    </r>
    <r>
      <rPr>
        <sz val="10"/>
        <color theme="1"/>
        <rFont val="Calibri"/>
        <family val="1"/>
        <charset val="2"/>
        <scheme val="minor"/>
      </rPr>
      <t xml:space="preserve"> emissions from extraction, production, and transportation of fuel energy purchased or acquired by the reporting mill in the reporting period. This should exclude emissions already accounted for in scope 1 and scope 2.</t>
    </r>
  </si>
  <si>
    <t>If answer to row 212 &gt; 0</t>
  </si>
  <si>
    <t>Site-level Scope 3, Category 3 emissions</t>
  </si>
  <si>
    <t xml:space="preserve">    4: Upstream Transportation and Distribution</t>
  </si>
  <si>
    <r>
      <rPr>
        <sz val="10"/>
        <color theme="1"/>
        <rFont val="Webdings"/>
        <family val="1"/>
        <charset val="2"/>
      </rPr>
      <t>i</t>
    </r>
    <r>
      <rPr>
        <sz val="10"/>
        <color theme="1"/>
        <rFont val="Calibri"/>
        <family val="2"/>
        <scheme val="minor"/>
      </rPr>
      <t xml:space="preserve"> This includes the scope 1 and scope 2 emissions of transportation and distribution providers that occur during the use of the vehicles and facilities during the reporting period. Please include any emissions fromtransportation &amp; distribution that you've already included above; these will not be double-counted by the system.</t>
    </r>
  </si>
  <si>
    <t>If answer to row 220 &gt; 0</t>
  </si>
  <si>
    <t>Site-level Scope 3, Category 4 emissions</t>
  </si>
  <si>
    <t xml:space="preserve">    5: Waste Generated in Operations</t>
  </si>
  <si>
    <r>
      <rPr>
        <sz val="10"/>
        <color theme="1"/>
        <rFont val="Webdings"/>
        <family val="1"/>
        <charset val="2"/>
      </rPr>
      <t>i</t>
    </r>
    <r>
      <rPr>
        <sz val="10"/>
        <color theme="1"/>
        <rFont val="Calibri"/>
        <family val="2"/>
        <scheme val="minor"/>
      </rPr>
      <t xml:space="preserve"> This include the scope 1 and scope 2 emissions of waste management suppliers that occur during the disposal or treatment of waste generated by the reporting mill during the reporting period.</t>
    </r>
  </si>
  <si>
    <t>If answer to row 228 &gt; 0</t>
  </si>
  <si>
    <t>If answer to row 2328 &gt; 0</t>
  </si>
  <si>
    <t>Site-level Scope 3, Category 5 emissions</t>
  </si>
  <si>
    <t xml:space="preserve">    6: Business Travel</t>
  </si>
  <si>
    <r>
      <rPr>
        <sz val="10"/>
        <color theme="1"/>
        <rFont val="Webdings"/>
        <family val="1"/>
        <charset val="2"/>
      </rPr>
      <t>i</t>
    </r>
    <r>
      <rPr>
        <sz val="10"/>
        <color theme="1"/>
        <rFont val="Calibri"/>
        <family val="2"/>
        <scheme val="minor"/>
      </rPr>
      <t xml:space="preserve"> This include the scope 1 and scope 2 emissions of transportation carriers that occur during use of vehicles (e.g. from energy use) by the reporting mill during the reporting period.</t>
    </r>
  </si>
  <si>
    <t>If answer to row 236 &gt; 0</t>
  </si>
  <si>
    <t>Site-level Scope 3, Category 6 emissions</t>
  </si>
  <si>
    <t xml:space="preserve">    7: Employee Commuting</t>
  </si>
  <si>
    <r>
      <rPr>
        <sz val="10"/>
        <color theme="1"/>
        <rFont val="Webdings"/>
        <family val="1"/>
        <charset val="2"/>
      </rPr>
      <t>i</t>
    </r>
    <r>
      <rPr>
        <sz val="10"/>
        <color theme="1"/>
        <rFont val="Calibri"/>
        <family val="2"/>
        <scheme val="minor"/>
      </rPr>
      <t xml:space="preserve"> This include emissions from transportation of employees between their homes and their worksites during the reporting period.</t>
    </r>
  </si>
  <si>
    <t>If answer to row 244 &gt;0</t>
  </si>
  <si>
    <t>Site-level Scope 3, Category 7 emissions</t>
  </si>
  <si>
    <t xml:space="preserve">    8: Upstream Leased Assets</t>
  </si>
  <si>
    <r>
      <rPr>
        <sz val="10"/>
        <color theme="1"/>
        <rFont val="Webdings"/>
        <family val="1"/>
        <charset val="2"/>
      </rPr>
      <t>i</t>
    </r>
    <r>
      <rPr>
        <sz val="10"/>
        <color theme="1"/>
        <rFont val="Calibri"/>
        <family val="2"/>
        <scheme val="minor"/>
      </rPr>
      <t xml:space="preserve"> This includes the scope 1 and scope 2 emissions of lessors that occur during the reporting mill's operation of leased assets (e.g. from energy use).</t>
    </r>
  </si>
  <si>
    <t>If answer to row 252 &gt; 0</t>
  </si>
  <si>
    <t>Site-level Scope 3, Category 8 emissions</t>
  </si>
  <si>
    <t xml:space="preserve">    9: Downstream Transportation and Distribution</t>
  </si>
  <si>
    <r>
      <rPr>
        <sz val="10"/>
        <color theme="1"/>
        <rFont val="Webdings"/>
        <family val="1"/>
        <charset val="2"/>
      </rPr>
      <t>i</t>
    </r>
    <r>
      <rPr>
        <sz val="10"/>
        <color theme="1"/>
        <rFont val="Calibri"/>
        <family val="2"/>
        <scheme val="minor"/>
      </rPr>
      <t xml:space="preserve"> This includes emissions from transportation and distribution of products sold by the reporting company in the reporting year between the reporting company’s operations and the end consumer</t>
    </r>
    <r>
      <rPr>
        <sz val="10"/>
        <color theme="1"/>
        <rFont val="Calibri"/>
        <family val="1"/>
        <charset val="2"/>
        <scheme val="minor"/>
      </rPr>
      <t>. Please include any emissions fromtransportation &amp; distribution that you've already included above; these will not be double-counted by the system.</t>
    </r>
  </si>
  <si>
    <t>If answer to row 260 &gt; 0</t>
  </si>
  <si>
    <t>Site-level Scope 3, Category 9 emissions</t>
  </si>
  <si>
    <t xml:space="preserve">    10: Processing of Sold Products</t>
  </si>
  <si>
    <r>
      <rPr>
        <sz val="10"/>
        <color theme="1"/>
        <rFont val="Webdings"/>
        <family val="1"/>
        <charset val="2"/>
      </rPr>
      <t>i</t>
    </r>
    <r>
      <rPr>
        <sz val="10"/>
        <color theme="1"/>
        <rFont val="Calibri"/>
        <family val="2"/>
        <scheme val="minor"/>
      </rPr>
      <t xml:space="preserve"> This includes scope 1 and scope 2 emissions of downstream companies that occur during the processing of intermediate product sold in the reporting period. </t>
    </r>
  </si>
  <si>
    <t>If answer to row 268 &gt; 0</t>
  </si>
  <si>
    <t>Site-level Scope 3, Category 10 emissions</t>
  </si>
  <si>
    <t xml:space="preserve">    11: Use of Sold Products</t>
  </si>
  <si>
    <r>
      <rPr>
        <sz val="10"/>
        <color theme="1"/>
        <rFont val="Webdings"/>
        <family val="1"/>
        <charset val="2"/>
      </rPr>
      <t>i</t>
    </r>
    <r>
      <rPr>
        <sz val="10"/>
        <color theme="1"/>
        <rFont val="Calibri"/>
        <family val="2"/>
        <scheme val="minor"/>
      </rPr>
      <t xml:space="preserve"> This includes the emissions from end use of goods and services sold by the reporting mill in the reporting period.</t>
    </r>
  </si>
  <si>
    <t>If answer to row 276 &gt; 0</t>
  </si>
  <si>
    <t>Site-level Scope 3, Category 11 emissions</t>
  </si>
  <si>
    <t xml:space="preserve">    12: End-of-Life Treatment of Sold Products</t>
  </si>
  <si>
    <r>
      <rPr>
        <sz val="10"/>
        <color theme="1"/>
        <rFont val="Webdings"/>
        <family val="1"/>
        <charset val="2"/>
      </rPr>
      <t>i</t>
    </r>
    <r>
      <rPr>
        <sz val="10"/>
        <color theme="1"/>
        <rFont val="Calibri"/>
        <family val="2"/>
        <scheme val="minor"/>
      </rPr>
      <t xml:space="preserve"> This includes the scope 1 and scope 2 emissions of waste management companies that occur during disposal or treatment of sold products. </t>
    </r>
  </si>
  <si>
    <t>If answer to row 284 &gt; 0</t>
  </si>
  <si>
    <t>Site-level Scope 3, Category 12 emissions</t>
  </si>
  <si>
    <t xml:space="preserve">    13: Downstream Leased Assets</t>
  </si>
  <si>
    <r>
      <rPr>
        <sz val="10"/>
        <color theme="1"/>
        <rFont val="Webdings"/>
        <family val="1"/>
        <charset val="2"/>
      </rPr>
      <t>i</t>
    </r>
    <r>
      <rPr>
        <sz val="10"/>
        <color theme="1"/>
        <rFont val="Calibri"/>
        <family val="2"/>
        <scheme val="minor"/>
      </rPr>
      <t xml:space="preserve"> This includes the scope 1 and scope 2 emissions of lessees that occur during operation of leased assets (e.g. from energy use).</t>
    </r>
  </si>
  <si>
    <t>If answer to row 292 &gt; 0</t>
  </si>
  <si>
    <t>Site-level Scope 3, Category 13 emissions</t>
  </si>
  <si>
    <t xml:space="preserve">    14: Franchises</t>
  </si>
  <si>
    <r>
      <rPr>
        <sz val="10"/>
        <color theme="1"/>
        <rFont val="Webdings"/>
        <family val="1"/>
        <charset val="2"/>
      </rPr>
      <t>i</t>
    </r>
    <r>
      <rPr>
        <sz val="10"/>
        <color theme="1"/>
        <rFont val="Calibri"/>
        <family val="2"/>
        <scheme val="minor"/>
      </rPr>
      <t xml:space="preserve"> This includes the scope 1 and scope 2 emissions of franchises that occur during operations of franchises (e.g. from energy use).</t>
    </r>
  </si>
  <si>
    <t>If answer to row 300 &gt; 0</t>
  </si>
  <si>
    <t>Site-level Scope 3, Category 14 emissions</t>
  </si>
  <si>
    <t xml:space="preserve">    15: Investments</t>
  </si>
  <si>
    <r>
      <rPr>
        <sz val="10"/>
        <color theme="1"/>
        <rFont val="Webdings"/>
        <family val="1"/>
        <charset val="2"/>
      </rPr>
      <t>i</t>
    </r>
    <r>
      <rPr>
        <sz val="10"/>
        <color theme="1"/>
        <rFont val="Calibri"/>
        <family val="2"/>
        <scheme val="minor"/>
      </rPr>
      <t xml:space="preserve"> This includes emissions from operation of investments (including equity and debt investments and project finance) in the reporting period, not included in the mill's scope 1 and scope 2. </t>
    </r>
  </si>
  <si>
    <t>If answer to row 308 &gt; 0</t>
  </si>
  <si>
    <t>Site-level Scope 3, Category 15 emissions</t>
  </si>
  <si>
    <t>Please provide a further breakdown of your Forestry, Land Use and Agriculture  Scope 3 emissions as per the GHG protocol categories - https://ghgprotocol.org/ You can provide site-level figures where possible, or group-level figures where you only have Scope 3 figures at group-level.</t>
  </si>
  <si>
    <t xml:space="preserve">If answer to row 190 &gt; 0 </t>
  </si>
  <si>
    <t>If answer to row 320 &gt; 0</t>
  </si>
  <si>
    <t>If answer to row 326 &gt; 0</t>
  </si>
  <si>
    <t>If answer to row 334 &gt; 0</t>
  </si>
  <si>
    <t>If answer to row 342 &gt; 0</t>
  </si>
  <si>
    <t>If answer to row 350 &gt; 0</t>
  </si>
  <si>
    <t>If answer to row 358 &gt; 0</t>
  </si>
  <si>
    <t>If answer to row 364 &gt;0</t>
  </si>
  <si>
    <t>If answer to row 374 &gt; 0</t>
  </si>
  <si>
    <t>If answer to row 382 &gt; 0</t>
  </si>
  <si>
    <t>If answer to row 390 &gt; 0</t>
  </si>
  <si>
    <t>If answer to row 398 &gt; 0</t>
  </si>
  <si>
    <t>If answer to row 406 &gt; 0</t>
  </si>
  <si>
    <t>If answer to row 414 &gt; 0</t>
  </si>
  <si>
    <t>If answer to row 422 &gt; 0</t>
  </si>
  <si>
    <t>If answer to row 430 &gt; 0</t>
  </si>
  <si>
    <t xml:space="preserve">  3.6 Summary - Emissions</t>
  </si>
  <si>
    <t xml:space="preserve">       No action needed in that section (auto-calculation only). To see the data please use the +/- buttons on the left hand side to expand or collapse the rows</t>
  </si>
  <si>
    <r>
      <t>Total Scope 1 and 2 Energy / Industry CO</t>
    </r>
    <r>
      <rPr>
        <vertAlign val="subscript"/>
        <sz val="11"/>
        <color theme="1"/>
        <rFont val="Calibri"/>
        <family val="2"/>
        <scheme val="minor"/>
      </rPr>
      <t>2</t>
    </r>
    <r>
      <rPr>
        <sz val="12"/>
        <color theme="1"/>
        <rFont val="Calibri"/>
        <family val="2"/>
        <scheme val="minor"/>
      </rPr>
      <t>e emisions</t>
    </r>
  </si>
  <si>
    <r>
      <t>Metric tonnes of CO</t>
    </r>
    <r>
      <rPr>
        <vertAlign val="subscript"/>
        <sz val="11"/>
        <color theme="1"/>
        <rFont val="Calibri"/>
        <family val="2"/>
        <scheme val="minor"/>
      </rPr>
      <t>2</t>
    </r>
    <r>
      <rPr>
        <sz val="12"/>
        <color theme="1"/>
        <rFont val="Calibri"/>
        <family val="2"/>
        <scheme val="minor"/>
      </rPr>
      <t>e</t>
    </r>
  </si>
  <si>
    <t>Total Scope 1, 2 and 3 Energy / Industry CO2e emisions</t>
  </si>
  <si>
    <t>Percentage of Scope 3 as a share of total Energy / Industry emissions</t>
  </si>
  <si>
    <t>Total Scope 1 and 2 Energy / Industry CO2e emissions per tonne of pulp/paper/board produced</t>
  </si>
  <si>
    <t>Metric tonnes of CO2e / tonne of paper or board</t>
  </si>
  <si>
    <t>Total Scope 1, 2 and 3 Energy / Industry CO2e emissions per tonne of pulp/paper/board produced</t>
  </si>
  <si>
    <r>
      <t>Total Scope 1 and 2 FLAG CO</t>
    </r>
    <r>
      <rPr>
        <vertAlign val="subscript"/>
        <sz val="11"/>
        <color theme="1"/>
        <rFont val="Calibri"/>
        <family val="2"/>
        <scheme val="minor"/>
      </rPr>
      <t>2</t>
    </r>
    <r>
      <rPr>
        <sz val="12"/>
        <color theme="1"/>
        <rFont val="Calibri"/>
        <family val="2"/>
        <scheme val="minor"/>
      </rPr>
      <t>e emisions</t>
    </r>
  </si>
  <si>
    <t>Total Scope 1, 2 and 3 FLAG CO2e emisions</t>
  </si>
  <si>
    <t>Percentage of Scope 3 as a share of total FLAG emissions</t>
  </si>
  <si>
    <t>Total Scope 1 and 2 FLAG CO2e emissions per tonne of pulp/paper/board produced</t>
  </si>
  <si>
    <t>Total Scope 1, 2 and 3 FLAG CO2e emissions per tonne of pulp/paper/board produced</t>
  </si>
  <si>
    <t>Paper/board industry Intensity Pathways (in metric tonnes of CO2e  per tonne of paper or board)</t>
  </si>
  <si>
    <t>Paris Pledges scenario</t>
  </si>
  <si>
    <t>2 Degrees scenario</t>
  </si>
  <si>
    <t>Source: IEA</t>
  </si>
  <si>
    <r>
      <t xml:space="preserve"> Total Scope 3 CO</t>
    </r>
    <r>
      <rPr>
        <vertAlign val="subscript"/>
        <sz val="11"/>
        <color theme="1"/>
        <rFont val="Calibri"/>
        <family val="2"/>
        <scheme val="minor"/>
      </rPr>
      <t>2</t>
    </r>
    <r>
      <rPr>
        <sz val="12"/>
        <color theme="1"/>
        <rFont val="Calibri"/>
        <family val="2"/>
        <scheme val="minor"/>
      </rPr>
      <t>e emissions from Forestry, Land Use and Agriculture (FLAG)</t>
    </r>
  </si>
  <si>
    <t>Below 2 Degrees scenario</t>
  </si>
  <si>
    <t>3.6 Carbon targets and future plans</t>
  </si>
  <si>
    <t>Do you have a target in place to reduce your Scope 1 and/or 2 Energy / Industry emissions?</t>
  </si>
  <si>
    <t>Dropdown</t>
  </si>
  <si>
    <t>Do you have any plans to set a Scope 1 and/or 2 Energy / Industry target?</t>
  </si>
  <si>
    <t>If answer in row 502 = "No"</t>
  </si>
  <si>
    <t>Please describe these plans, including timeline, the type of target etc.</t>
  </si>
  <si>
    <t>If answer in row 504 = "Yes"</t>
  </si>
  <si>
    <t>Is this target an absolute or intensity target?</t>
  </si>
  <si>
    <r>
      <rPr>
        <sz val="10"/>
        <color theme="1"/>
        <rFont val="Webdings"/>
        <family val="1"/>
        <charset val="2"/>
      </rPr>
      <t>i</t>
    </r>
    <r>
      <rPr>
        <sz val="10"/>
        <color theme="1"/>
        <rFont val="Calibri"/>
        <family val="2"/>
        <scheme val="minor"/>
      </rPr>
      <t xml:space="preserve"> Please specify whether this is an absolute target (e.g. reduce Scope 1 emissions by 10% from a 2020 baseline by 2025) or an intensity target (e.g. reduce Scope 1 emissions per tonne of paper produced by 5% from a 2020 baseline by 2030).</t>
    </r>
  </si>
  <si>
    <t>If answer in row 502 = anything except 'No'</t>
  </si>
  <si>
    <t>What is your target start (base) year?</t>
  </si>
  <si>
    <t>Year</t>
  </si>
  <si>
    <t>If answer in row 508 ='Absolute'</t>
  </si>
  <si>
    <t>What is your target end year?</t>
  </si>
  <si>
    <t>What was the site's total relevant emissions in your target base year?</t>
  </si>
  <si>
    <r>
      <rPr>
        <sz val="10"/>
        <color theme="1"/>
        <rFont val="Webdings"/>
        <family val="1"/>
        <charset val="2"/>
      </rPr>
      <t>i</t>
    </r>
    <r>
      <rPr>
        <sz val="10"/>
        <color theme="1"/>
        <rFont val="Calibri"/>
        <family val="2"/>
        <scheme val="minor"/>
      </rPr>
      <t xml:space="preserve"> Relevant emissions are those covered by this target. e.g. If your target applies to Scope 1 only, please enter your total Scope 1 emissions in your base year here.</t>
    </r>
    <r>
      <rPr>
        <sz val="10"/>
        <color theme="1"/>
        <rFont val="Calibri"/>
        <family val="1"/>
        <charset val="2"/>
        <scheme val="minor"/>
      </rPr>
      <t xml:space="preserve">
1 tonne = 1,000kg = 1,000,000g
CO2e (CO2 equivalent) allows other greenhouse gas emissions to be expressed in terms of CO2 based on their relative global warming potential (GWP).</t>
    </r>
  </si>
  <si>
    <t>What is your percentage reduction target?</t>
  </si>
  <si>
    <t xml:space="preserve"> What is your intensity metric (denominator)?</t>
  </si>
  <si>
    <r>
      <rPr>
        <sz val="10"/>
        <color theme="1"/>
        <rFont val="Webdings"/>
        <family val="1"/>
        <charset val="2"/>
      </rPr>
      <t>i</t>
    </r>
    <r>
      <rPr>
        <sz val="10"/>
        <color theme="1"/>
        <rFont val="Calibri"/>
        <family val="2"/>
        <scheme val="minor"/>
      </rPr>
      <t xml:space="preserve"> If your answer is 'Intensity' in row 183 - Please decsribe the intensity metric (denominator). For example, if your target is to reduce Scope 1 emissions per tonne of paper produced by 5% from a 2020 baseline by 2030, your intensity metric is 'tonne of paper produced'.</t>
    </r>
  </si>
  <si>
    <t>If answer in row 508 ='Intensity'</t>
  </si>
  <si>
    <t>What is your base year intensity metric (denominator) value?</t>
  </si>
  <si>
    <t>Unit = cell I231</t>
  </si>
  <si>
    <r>
      <rPr>
        <sz val="10"/>
        <color theme="1"/>
        <rFont val="Webdings"/>
        <family val="1"/>
        <charset val="2"/>
      </rPr>
      <t>i</t>
    </r>
    <r>
      <rPr>
        <sz val="10"/>
        <color theme="1"/>
        <rFont val="Calibri"/>
        <family val="2"/>
        <scheme val="minor"/>
      </rPr>
      <t xml:space="preserve"> e.g. tonnes of paper or number of sheets produced in your base year.</t>
    </r>
  </si>
  <si>
    <t>What is your target year forecasted intensity metric (denominator) value?</t>
  </si>
  <si>
    <r>
      <rPr>
        <sz val="10"/>
        <color theme="1"/>
        <rFont val="Webdings"/>
        <family val="1"/>
        <charset val="2"/>
      </rPr>
      <t>i</t>
    </r>
    <r>
      <rPr>
        <sz val="10"/>
        <color theme="1"/>
        <rFont val="Calibri"/>
        <family val="2"/>
        <scheme val="minor"/>
      </rPr>
      <t xml:space="preserve"> What do you forecast your intensity metric to be in your target year? For example, if your target year is 2025 and your intensity metric is $ million sales, how many $ million sales do you expect to make in your target year? We appreciate this might be a rough estimate. If you are unable to give a forecasted figure, please enter the latest full year figure available.</t>
    </r>
  </si>
  <si>
    <t>Your total scope 1+2 CO2e emissions to achieve your target reduction</t>
  </si>
  <si>
    <t>Metric tonnes of CO2e</t>
  </si>
  <si>
    <r>
      <rPr>
        <sz val="10"/>
        <color theme="1"/>
        <rFont val="Webdings"/>
        <family val="1"/>
        <charset val="2"/>
      </rPr>
      <t>i</t>
    </r>
    <r>
      <rPr>
        <sz val="10"/>
        <color theme="1"/>
        <rFont val="Calibri"/>
        <family val="2"/>
        <scheme val="minor"/>
      </rPr>
      <t xml:space="preserve"> This is an auto-calculation</t>
    </r>
  </si>
  <si>
    <t>What are your plans to achieve this target?</t>
  </si>
  <si>
    <t>How are you progressing against that target?</t>
  </si>
  <si>
    <t>Do you have a target in place to reduce your Scope 1 and/or 2 FLAG emissions?</t>
  </si>
  <si>
    <t>Do you have any plans to set a Scope 1 and/or 2 FLAG target?</t>
  </si>
  <si>
    <t>If answer in row 532 = "No"</t>
  </si>
  <si>
    <t>If answer in row 534 = "Yes"</t>
  </si>
  <si>
    <t>If answer in row 532 = anything except 'No'</t>
  </si>
  <si>
    <t>If answer in row 538 ='Absolute'</t>
  </si>
  <si>
    <t>If answer in row 538 = 'Intensity'</t>
  </si>
  <si>
    <t>Do you have a target to reduce your Scope 3 Energy / Industry emissions?</t>
  </si>
  <si>
    <t>Do you have any plans to set a Scope 3 Energy / Industry target?</t>
  </si>
  <si>
    <t>If answer in row 562 = 'No'</t>
  </si>
  <si>
    <t>Please describe these plans, including timeline, the type of target, etc.</t>
  </si>
  <si>
    <t>If answer in row 564 = 'Yes'</t>
  </si>
  <si>
    <t>Please provide a description of this target, including timeline, the type of target, etc.</t>
  </si>
  <si>
    <r>
      <rPr>
        <sz val="10"/>
        <color theme="1"/>
        <rFont val="Webdings"/>
        <family val="1"/>
        <charset val="2"/>
      </rPr>
      <t>i</t>
    </r>
    <r>
      <rPr>
        <sz val="10"/>
        <color theme="1"/>
        <rFont val="Calibri"/>
        <family val="2"/>
        <scheme val="minor"/>
      </rPr>
      <t xml:space="preserve"> </t>
    </r>
    <r>
      <rPr>
        <sz val="10"/>
        <color theme="1"/>
        <rFont val="Calibri"/>
        <family val="1"/>
        <charset val="2"/>
        <scheme val="minor"/>
      </rPr>
      <t>Please share information about your Scope 3 target, including your target figure, the base year, the target year and if you are on track to achieve your target.</t>
    </r>
  </si>
  <si>
    <t>If answer in row 562 = 'Yes'</t>
  </si>
  <si>
    <t>Do you have a target to reduce your Scope 3 FLAG emissions?</t>
  </si>
  <si>
    <t>Do you have any plans to set a Scope 3 FLAG target?</t>
  </si>
  <si>
    <t>If answer in row 570 = 'No'</t>
  </si>
  <si>
    <t>If answer in row 572 = 'Yes'</t>
  </si>
  <si>
    <t>If answer in row 570 = 'Yes'</t>
  </si>
  <si>
    <t>Are your Energy / Industry targets science based?</t>
  </si>
  <si>
    <r>
      <rPr>
        <sz val="10"/>
        <color theme="1"/>
        <rFont val="Webdings"/>
        <family val="1"/>
        <charset val="2"/>
      </rPr>
      <t>i</t>
    </r>
    <r>
      <rPr>
        <sz val="10"/>
        <color theme="1"/>
        <rFont val="Calibri"/>
        <family val="2"/>
        <scheme val="minor"/>
      </rPr>
      <t xml:space="preserve"> With the Science Based Targets initiative (SBTi)? - https://sciencebasedtargets.org/</t>
    </r>
  </si>
  <si>
    <t>If answer in row 502 = anything else than 'No' OR answer in row 442 = 'Yes'</t>
  </si>
  <si>
    <t>Are your FLAG targets science based?</t>
  </si>
  <si>
    <t>If answer in row 532 = anything else than 'No' OR answer in row 570 = 'Yes'</t>
  </si>
  <si>
    <t>Do you have any plans to set a science based target for Energy / Industry emissions?</t>
  </si>
  <si>
    <t>If answer in row 578 = 'No'</t>
  </si>
  <si>
    <t>Please describe your plans, including timeline, the type of target, etc.</t>
  </si>
  <si>
    <t>If answer in row 582 = 'Yes'</t>
  </si>
  <si>
    <t>Do you have any plans to set a science based target for FLAG emissions?</t>
  </si>
  <si>
    <t>If answer in row 580 = 'No'</t>
  </si>
  <si>
    <t>If answer in row 586 = 'Yes'</t>
  </si>
  <si>
    <t>Does the site have energy reduction targets?</t>
  </si>
  <si>
    <t>Please describe these targets including amount and due date.</t>
  </si>
  <si>
    <t>If answer in row 590 = 'Yes'</t>
  </si>
  <si>
    <t xml:space="preserve"> Have any energy reduction projects been undertaken? </t>
  </si>
  <si>
    <t>Please describe these projects including implementation status and estimated savings in MWh or %.</t>
  </si>
  <si>
    <t>If answer in row 594 = 'Yes'</t>
  </si>
  <si>
    <t xml:space="preserve">4. Water </t>
  </si>
  <si>
    <t>4.1 Water Extracted</t>
  </si>
  <si>
    <r>
      <t xml:space="preserve">What was the </t>
    </r>
    <r>
      <rPr>
        <b/>
        <sz val="11"/>
        <color theme="1"/>
        <rFont val="Calibri"/>
        <family val="2"/>
        <scheme val="minor"/>
      </rPr>
      <t xml:space="preserve">total volume </t>
    </r>
    <r>
      <rPr>
        <sz val="12"/>
        <color theme="1"/>
        <rFont val="Calibri"/>
        <family val="2"/>
        <scheme val="minor"/>
      </rPr>
      <t>of water extracted?</t>
    </r>
  </si>
  <si>
    <r>
      <t>m</t>
    </r>
    <r>
      <rPr>
        <vertAlign val="superscript"/>
        <sz val="11"/>
        <color theme="1"/>
        <rFont val="Calibri"/>
        <family val="2"/>
        <scheme val="minor"/>
      </rPr>
      <t>3</t>
    </r>
  </si>
  <si>
    <r>
      <t xml:space="preserve">Of this total, what volume was extracted from </t>
    </r>
    <r>
      <rPr>
        <b/>
        <sz val="11"/>
        <color theme="1"/>
        <rFont val="Calibri"/>
        <family val="2"/>
        <scheme val="minor"/>
      </rPr>
      <t>ground water</t>
    </r>
    <r>
      <rPr>
        <sz val="12"/>
        <color theme="1"/>
        <rFont val="Calibri"/>
        <family val="2"/>
        <scheme val="minor"/>
      </rPr>
      <t>?</t>
    </r>
  </si>
  <si>
    <t>If answer in row 602 &gt; 0</t>
  </si>
  <si>
    <r>
      <t xml:space="preserve">Of this total, what volume was extracted from </t>
    </r>
    <r>
      <rPr>
        <b/>
        <sz val="11"/>
        <color theme="1"/>
        <rFont val="Calibri"/>
        <family val="2"/>
        <scheme val="minor"/>
      </rPr>
      <t>surface water</t>
    </r>
    <r>
      <rPr>
        <sz val="12"/>
        <color theme="1"/>
        <rFont val="Calibri"/>
        <family val="2"/>
        <scheme val="minor"/>
      </rPr>
      <t>?</t>
    </r>
  </si>
  <si>
    <r>
      <t xml:space="preserve">Of this total, what volume was extracted from </t>
    </r>
    <r>
      <rPr>
        <b/>
        <sz val="11"/>
        <color theme="1"/>
        <rFont val="Calibri"/>
        <family val="2"/>
        <scheme val="minor"/>
      </rPr>
      <t>municipal water</t>
    </r>
    <r>
      <rPr>
        <sz val="12"/>
        <color theme="1"/>
        <rFont val="Calibri"/>
        <family val="2"/>
        <scheme val="minor"/>
      </rPr>
      <t>?</t>
    </r>
  </si>
  <si>
    <r>
      <t xml:space="preserve">Of this total, what volume was extracted from </t>
    </r>
    <r>
      <rPr>
        <b/>
        <sz val="11"/>
        <color theme="1"/>
        <rFont val="Calibri"/>
        <family val="2"/>
        <scheme val="minor"/>
      </rPr>
      <t>other sources</t>
    </r>
    <r>
      <rPr>
        <sz val="12"/>
        <color theme="1"/>
        <rFont val="Calibri"/>
        <family val="2"/>
        <scheme val="minor"/>
      </rPr>
      <t>?</t>
    </r>
  </si>
  <si>
    <t>What were these other sources?</t>
  </si>
  <si>
    <t>If answer in row 610 &gt; 0</t>
  </si>
  <si>
    <t>4.2 Water Used</t>
  </si>
  <si>
    <t>What was the total volume of water used on-site?</t>
  </si>
  <si>
    <r>
      <rPr>
        <sz val="10"/>
        <color theme="1"/>
        <rFont val="Webdings"/>
        <family val="1"/>
        <charset val="2"/>
      </rPr>
      <t>i</t>
    </r>
    <r>
      <rPr>
        <sz val="10"/>
        <color theme="1"/>
        <rFont val="Calibri"/>
        <family val="2"/>
        <scheme val="minor"/>
      </rPr>
      <t xml:space="preserve"> Please include cooling and process water.</t>
    </r>
  </si>
  <si>
    <t>Of which, what volume was used for process water?</t>
  </si>
  <si>
    <t>If answer in row 617 &gt; 0</t>
  </si>
  <si>
    <t>Of this total, what volume was recycled?</t>
  </si>
  <si>
    <r>
      <rPr>
        <sz val="10"/>
        <color theme="1"/>
        <rFont val="Webdings"/>
        <family val="1"/>
        <charset val="2"/>
      </rPr>
      <t>i</t>
    </r>
    <r>
      <rPr>
        <sz val="10"/>
        <color theme="1"/>
        <rFont val="Calibri"/>
        <family val="2"/>
        <scheme val="minor"/>
      </rPr>
      <t xml:space="preserve"> Please enter the volume of water reused on site for internal (production) process.</t>
    </r>
  </si>
  <si>
    <t>Does the site have water reduction targets?</t>
  </si>
  <si>
    <t>If answer in row 623 = 'Yes'</t>
  </si>
  <si>
    <t xml:space="preserve"> Have any water reduction projects been undertaken? </t>
  </si>
  <si>
    <t>Please describe these projects</t>
  </si>
  <si>
    <r>
      <rPr>
        <sz val="10"/>
        <color theme="1"/>
        <rFont val="Webdings"/>
        <family val="1"/>
        <charset val="2"/>
      </rPr>
      <t>i</t>
    </r>
    <r>
      <rPr>
        <sz val="10"/>
        <color theme="1"/>
        <rFont val="Calibri"/>
        <family val="2"/>
        <scheme val="minor"/>
      </rPr>
      <t xml:space="preserve"> The target figures? The base and end years? Are you on track to achieve the targets? What are the plans and activities you have in place to help you achieve the targets?</t>
    </r>
  </si>
  <si>
    <t>If answer in row 627 = 'Yes'</t>
  </si>
  <si>
    <t>4.2 Wastewater discharged</t>
  </si>
  <si>
    <t>What was the total volume of wastewater discharged from the site?</t>
  </si>
  <si>
    <r>
      <rPr>
        <sz val="10"/>
        <color theme="1"/>
        <rFont val="Webdings"/>
        <family val="1"/>
        <charset val="2"/>
      </rPr>
      <t>i</t>
    </r>
    <r>
      <rPr>
        <sz val="10"/>
        <color theme="1"/>
        <rFont val="Calibri"/>
        <family val="2"/>
        <scheme val="minor"/>
      </rPr>
      <t xml:space="preserve"> </t>
    </r>
    <r>
      <rPr>
        <sz val="10"/>
        <color theme="1"/>
        <rFont val="Calibri"/>
        <family val="1"/>
        <charset val="2"/>
        <scheme val="minor"/>
      </rPr>
      <t>Please provide the total wastewater discharge volume. This includes all volume of water discharged (water used for both cooling and process) for treatment, to groundwater, to surface water etc. It does not include the water consumed in the products made or evaporated.</t>
    </r>
  </si>
  <si>
    <r>
      <t xml:space="preserve">Of this total, what volume has been used as </t>
    </r>
    <r>
      <rPr>
        <b/>
        <sz val="11"/>
        <color theme="1"/>
        <rFont val="Calibri"/>
        <family val="2"/>
        <scheme val="minor"/>
      </rPr>
      <t>process water</t>
    </r>
    <r>
      <rPr>
        <sz val="12"/>
        <color theme="1"/>
        <rFont val="Calibri"/>
        <family val="2"/>
        <scheme val="minor"/>
      </rPr>
      <t>?</t>
    </r>
  </si>
  <si>
    <t>If answer in row 633 &gt; 0</t>
  </si>
  <si>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treated on-site</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</si>
  <si>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volume of wastewater treated on-site before being discharged into the environment.</t>
    </r>
  </si>
  <si>
    <t>If answer in row 635 &gt; 0</t>
  </si>
  <si>
    <t>Please describe this on-site treatment.</t>
  </si>
  <si>
    <r>
      <rPr>
        <sz val="10"/>
        <color theme="1"/>
        <rFont val="Webdings"/>
        <family val="1"/>
        <charset val="2"/>
      </rPr>
      <t>i</t>
    </r>
    <r>
      <rPr>
        <sz val="10"/>
        <color theme="1"/>
        <rFont val="Calibri"/>
        <family val="2"/>
        <scheme val="minor"/>
      </rPr>
      <t xml:space="preserve"> E.g. is the treatment mechanical, biological, and/or chemical?</t>
    </r>
  </si>
  <si>
    <t>If answer in row 637 &gt; 0</t>
  </si>
  <si>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treated by others</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</si>
  <si>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volume of wastewater treated off-site by a regulated third party before being discharged into the environment.</t>
    </r>
  </si>
  <si>
    <t>Was the treatment plant government owned or private?</t>
  </si>
  <si>
    <t>If answer in row 641 &gt; 0</t>
  </si>
  <si>
    <t>Please describe this off-site treatment.</t>
  </si>
  <si>
    <r>
      <rPr>
        <sz val="10"/>
        <color theme="1"/>
        <rFont val="Webdings"/>
        <family val="1"/>
        <charset val="2"/>
      </rPr>
      <t>i</t>
    </r>
    <r>
      <rPr>
        <sz val="10"/>
        <color theme="1"/>
        <rFont val="Calibri"/>
        <family val="2"/>
        <scheme val="minor"/>
      </rPr>
      <t xml:space="preserve"> e.g. Who is the third-party? What agreements are in place with them? Is the treatment mechanical, biological, and/or chemical?</t>
    </r>
  </si>
  <si>
    <r>
      <t xml:space="preserve">Of the volume used as </t>
    </r>
    <r>
      <rPr>
        <b/>
        <sz val="11"/>
        <color theme="1"/>
        <rFont val="Calibri"/>
        <family val="2"/>
        <scheme val="minor"/>
      </rPr>
      <t>process water</t>
    </r>
    <r>
      <rPr>
        <sz val="12"/>
        <color theme="1"/>
        <rFont val="Calibri"/>
        <family val="2"/>
        <scheme val="minor"/>
      </rPr>
      <t xml:space="preserve">, what volume was </t>
    </r>
    <r>
      <rPr>
        <b/>
        <sz val="11"/>
        <color theme="1"/>
        <rFont val="Calibri"/>
        <family val="2"/>
        <scheme val="minor"/>
      </rPr>
      <t>untreated</t>
    </r>
    <r>
      <rPr>
        <sz val="12"/>
        <color theme="1"/>
        <rFont val="Calibri"/>
        <family val="2"/>
        <scheme val="minor"/>
      </rPr>
      <t>?</t>
    </r>
  </si>
  <si>
    <r>
      <rPr>
        <sz val="10"/>
        <color theme="1"/>
        <rFont val="Webdings"/>
        <family val="1"/>
        <charset val="2"/>
      </rPr>
      <t>i</t>
    </r>
    <r>
      <rPr>
        <sz val="10"/>
        <color theme="1"/>
        <rFont val="Calibri"/>
        <family val="2"/>
        <scheme val="minor"/>
      </rPr>
      <t xml:space="preserve"> Please provide the total amount of water that is discharged without needing treatment as it already complies with local laws and regulations.</t>
    </r>
  </si>
  <si>
    <r>
      <t xml:space="preserve">Volume having been used as </t>
    </r>
    <r>
      <rPr>
        <b/>
        <sz val="11"/>
        <color theme="1"/>
        <rFont val="Calibri"/>
        <family val="2"/>
        <scheme val="minor"/>
      </rPr>
      <t>non-process</t>
    </r>
    <r>
      <rPr>
        <sz val="12"/>
        <color theme="1"/>
        <rFont val="Calibri"/>
        <family val="2"/>
        <scheme val="minor"/>
      </rPr>
      <t xml:space="preserve"> water (e.g. cooling)</t>
    </r>
  </si>
  <si>
    <r>
      <t xml:space="preserve">Of the volume used as </t>
    </r>
    <r>
      <rPr>
        <b/>
        <sz val="11"/>
        <color theme="1"/>
        <rFont val="Calibri"/>
        <family val="2"/>
        <scheme val="minor"/>
      </rPr>
      <t>non-process water</t>
    </r>
    <r>
      <rPr>
        <sz val="12"/>
        <color theme="1"/>
        <rFont val="Calibri"/>
        <family val="2"/>
        <scheme val="minor"/>
      </rPr>
      <t xml:space="preserve">, what volume was </t>
    </r>
    <r>
      <rPr>
        <b/>
        <sz val="11"/>
        <color theme="1"/>
        <rFont val="Calibri"/>
        <family val="2"/>
        <scheme val="minor"/>
      </rPr>
      <t>treated</t>
    </r>
    <r>
      <rPr>
        <sz val="12"/>
        <color theme="1"/>
        <rFont val="Calibri"/>
        <family val="2"/>
        <scheme val="minor"/>
      </rPr>
      <t>?</t>
    </r>
  </si>
  <si>
    <t>m3</t>
  </si>
  <si>
    <t>If answer in row 649 &gt; 0</t>
  </si>
  <si>
    <t>Please describe the location and type of treatment.</t>
  </si>
  <si>
    <r>
      <rPr>
        <sz val="10"/>
        <color theme="1"/>
        <rFont val="Webdings"/>
        <family val="1"/>
        <charset val="2"/>
      </rPr>
      <t>i</t>
    </r>
    <r>
      <rPr>
        <sz val="10"/>
        <color theme="1"/>
        <rFont val="Calibri"/>
        <family val="2"/>
        <scheme val="minor"/>
      </rPr>
      <t xml:space="preserve"> Please tell us a bit more about any treatment happening for cooling water, i.e. How is this being treated, location of treatment (on-/off-site), total volume treated.</t>
    </r>
  </si>
  <si>
    <t>If answer in row 651 &gt; 0</t>
  </si>
  <si>
    <t xml:space="preserve"> Is wastewater quality measured at the final discharge point? </t>
  </si>
  <si>
    <t xml:space="preserve">Have any projects been undertaken to improve wastewater discharge quality? </t>
  </si>
  <si>
    <t>Please describe these projects?</t>
  </si>
  <si>
    <r>
      <rPr>
        <sz val="10"/>
        <color theme="1"/>
        <rFont val="Webdings"/>
        <family val="1"/>
        <charset val="2"/>
      </rPr>
      <t>i</t>
    </r>
    <r>
      <rPr>
        <sz val="10"/>
        <color theme="1"/>
        <rFont val="Calibri"/>
        <family val="2"/>
        <scheme val="minor"/>
      </rPr>
      <t xml:space="preserve"> If you have answered 'Yes' above, please provide a summary description of the projects you have in place.</t>
    </r>
  </si>
  <si>
    <t>If answer in row 657 = 'Yes'</t>
  </si>
  <si>
    <t>Refrigerants</t>
  </si>
  <si>
    <t>None</t>
  </si>
  <si>
    <t>Carbon dioxide</t>
  </si>
  <si>
    <t>Methane</t>
  </si>
  <si>
    <t>Nitrous oxide</t>
  </si>
  <si>
    <t>HFC-23</t>
  </si>
  <si>
    <t>HFC-32</t>
  </si>
  <si>
    <t>HFC-41</t>
  </si>
  <si>
    <t>HFC-125</t>
  </si>
  <si>
    <t>HFC-134</t>
  </si>
  <si>
    <t>HFC-134a</t>
  </si>
  <si>
    <t>HFC-143</t>
  </si>
  <si>
    <t>HFC-143a</t>
  </si>
  <si>
    <t>HFC-152a</t>
  </si>
  <si>
    <t>HFC-227ea</t>
  </si>
  <si>
    <t>HFC-236fa</t>
  </si>
  <si>
    <t>HFC-245fa</t>
  </si>
  <si>
    <t>HFC-43-I0mee</t>
  </si>
  <si>
    <t>Perfluoromethane (PFC-14)</t>
  </si>
  <si>
    <t>Perfluoroethane (PFC-116)</t>
  </si>
  <si>
    <t>Perfluoropropane (PFC-218)</t>
  </si>
  <si>
    <t>Perfluorocyclobutane (PFC-318)</t>
  </si>
  <si>
    <t>Perfluorobutane (PFC-3-1-10)</t>
  </si>
  <si>
    <t>Perfluoropentane (PFC-4-1-12)</t>
  </si>
  <si>
    <t>Perfluorohexane (PFC-5-1-14)</t>
  </si>
  <si>
    <t>PFC-9-1-18</t>
  </si>
  <si>
    <t>Perfluorocyclopropane</t>
  </si>
  <si>
    <t>Sulphur hexafluoride (SF6)</t>
  </si>
  <si>
    <t>HFC-152</t>
  </si>
  <si>
    <t>HFC-161</t>
  </si>
  <si>
    <t>HFC-236cb</t>
  </si>
  <si>
    <t>HFC-236ea</t>
  </si>
  <si>
    <t>HFC-245ca</t>
  </si>
  <si>
    <t>HFC-365mfc</t>
  </si>
  <si>
    <t>Nitrogen trifluoride</t>
  </si>
  <si>
    <t>R401A</t>
  </si>
  <si>
    <t>R401B</t>
  </si>
  <si>
    <t>R401C</t>
  </si>
  <si>
    <t>R402A</t>
  </si>
  <si>
    <t>R402B</t>
  </si>
  <si>
    <t>R403A</t>
  </si>
  <si>
    <t>R403B</t>
  </si>
  <si>
    <t>R404A</t>
  </si>
  <si>
    <t>R405A</t>
  </si>
  <si>
    <t>R406A</t>
  </si>
  <si>
    <t>R407A</t>
  </si>
  <si>
    <t>R407B</t>
  </si>
  <si>
    <t>R407C</t>
  </si>
  <si>
    <t>R407D</t>
  </si>
  <si>
    <t>R407E</t>
  </si>
  <si>
    <t>R407F</t>
  </si>
  <si>
    <t>R408A</t>
  </si>
  <si>
    <t>R409A</t>
  </si>
  <si>
    <t>R409B</t>
  </si>
  <si>
    <t>R410A</t>
  </si>
  <si>
    <t>R410B</t>
  </si>
  <si>
    <t>R411A</t>
  </si>
  <si>
    <t>R411B</t>
  </si>
  <si>
    <t>R412A</t>
  </si>
  <si>
    <t>R413A</t>
  </si>
  <si>
    <t>R414A</t>
  </si>
  <si>
    <t>R414B</t>
  </si>
  <si>
    <t>R415A</t>
  </si>
  <si>
    <t>R415B</t>
  </si>
  <si>
    <t>R416A</t>
  </si>
  <si>
    <t>R417A</t>
  </si>
  <si>
    <t>R417B</t>
  </si>
  <si>
    <t>R417C</t>
  </si>
  <si>
    <t>R418A</t>
  </si>
  <si>
    <t>R419A</t>
  </si>
  <si>
    <t>R419B</t>
  </si>
  <si>
    <t>R420A</t>
  </si>
  <si>
    <t>R421A</t>
  </si>
  <si>
    <t>R421B</t>
  </si>
  <si>
    <t>R422A</t>
  </si>
  <si>
    <t>R422B</t>
  </si>
  <si>
    <t>R422C</t>
  </si>
  <si>
    <t>R422D</t>
  </si>
  <si>
    <t>R422E</t>
  </si>
  <si>
    <t>R423A</t>
  </si>
  <si>
    <t>R424A</t>
  </si>
  <si>
    <t>R425A</t>
  </si>
  <si>
    <t>R426A</t>
  </si>
  <si>
    <t>R427A</t>
  </si>
  <si>
    <t>R428A</t>
  </si>
  <si>
    <t>R429A</t>
  </si>
  <si>
    <t>R430A</t>
  </si>
  <si>
    <t>R431A</t>
  </si>
  <si>
    <t>R432A</t>
  </si>
  <si>
    <t>R433A</t>
  </si>
  <si>
    <t>R433B</t>
  </si>
  <si>
    <t>R433C</t>
  </si>
  <si>
    <t>R434A</t>
  </si>
  <si>
    <t>R435A</t>
  </si>
  <si>
    <t>R436A</t>
  </si>
  <si>
    <t>R436B</t>
  </si>
  <si>
    <t>R437A</t>
  </si>
  <si>
    <t>R438A</t>
  </si>
  <si>
    <t>R439A</t>
  </si>
  <si>
    <t>R440A</t>
  </si>
  <si>
    <t>R441A</t>
  </si>
  <si>
    <t>R442A</t>
  </si>
  <si>
    <t>R443A</t>
  </si>
  <si>
    <t>R444A</t>
  </si>
  <si>
    <t>R445A</t>
  </si>
  <si>
    <t>R500</t>
  </si>
  <si>
    <t>R501</t>
  </si>
  <si>
    <t>R502</t>
  </si>
  <si>
    <t>R503</t>
  </si>
  <si>
    <t>R504</t>
  </si>
  <si>
    <t>R505</t>
  </si>
  <si>
    <t>R506</t>
  </si>
  <si>
    <t>R507A</t>
  </si>
  <si>
    <t>R508A</t>
  </si>
  <si>
    <t>R508B</t>
  </si>
  <si>
    <t>R509A</t>
  </si>
  <si>
    <t>R510A</t>
  </si>
  <si>
    <t>R511A</t>
  </si>
  <si>
    <t>R512A</t>
  </si>
  <si>
    <t>CFC-11/R11 = trichlorofluoromethane</t>
  </si>
  <si>
    <t>CFC-12/R12 = dichlorodifluoromethane</t>
  </si>
  <si>
    <t>CFC-13</t>
  </si>
  <si>
    <t>CFC-113</t>
  </si>
  <si>
    <t>CFC-114</t>
  </si>
  <si>
    <t>CFC-115</t>
  </si>
  <si>
    <t>Halon-1211</t>
  </si>
  <si>
    <t>Halon-1301</t>
  </si>
  <si>
    <t>Halon-2402</t>
  </si>
  <si>
    <t>Carbon tetrachloride</t>
  </si>
  <si>
    <t>Methyl bromide</t>
  </si>
  <si>
    <t>Methyl chloroform</t>
  </si>
  <si>
    <t>HCFC-22/R22 = chlorodifluoromethane</t>
  </si>
  <si>
    <t>HCFC-123</t>
  </si>
  <si>
    <t>HCFC-124</t>
  </si>
  <si>
    <t>HCFC-141b</t>
  </si>
  <si>
    <t>HCFC-142b</t>
  </si>
  <si>
    <t>HCFC-225ca</t>
  </si>
  <si>
    <t>HCFC-225cb</t>
  </si>
  <si>
    <t>HCFC-21</t>
  </si>
  <si>
    <t>HFE-125</t>
  </si>
  <si>
    <t>HFE-134</t>
  </si>
  <si>
    <t>HFE-143a</t>
  </si>
  <si>
    <t>HCFE-235da2</t>
  </si>
  <si>
    <t>HFE-245cb2</t>
  </si>
  <si>
    <t>HFE-245fa2</t>
  </si>
  <si>
    <t>HFE-254cb2</t>
  </si>
  <si>
    <t>HFE-347mcc3</t>
  </si>
  <si>
    <t>HFE-347pcf2</t>
  </si>
  <si>
    <t>HFE-356pcc3</t>
  </si>
  <si>
    <t>HFE-449sl (HFE-7100)</t>
  </si>
  <si>
    <t>HFE-569sf2 (HFE-7200)</t>
  </si>
  <si>
    <t>HFE-43-10pccc124 (H-Galden1040x)</t>
  </si>
  <si>
    <t>HFE-236ca12 (HG-10)</t>
  </si>
  <si>
    <t>HFE-338pcc13 (HG-01)</t>
  </si>
  <si>
    <t>Trifluoromethyl sulphur pentafluoride</t>
  </si>
  <si>
    <t>PFPMIE</t>
  </si>
  <si>
    <t>Dimethylether</t>
  </si>
  <si>
    <t>Methylene chloride</t>
  </si>
  <si>
    <t>Methyl chloride</t>
  </si>
  <si>
    <t>R290 = propane</t>
  </si>
  <si>
    <t>R600A</t>
  </si>
  <si>
    <t>R600 = butane</t>
  </si>
  <si>
    <t>R601 = pentane</t>
  </si>
  <si>
    <t>R601A = isopentane</t>
  </si>
  <si>
    <t>R170 = ethane</t>
  </si>
  <si>
    <t>R1270 = propene</t>
  </si>
  <si>
    <t>R1234yf*</t>
  </si>
  <si>
    <t>R1234ze*</t>
  </si>
  <si>
    <t>Below data to be compared with data in cell F175 (FOR MILLS ONLY)</t>
  </si>
  <si>
    <r>
      <rPr>
        <sz val="10"/>
        <color theme="1"/>
        <rFont val="Webdings"/>
        <family val="1"/>
        <charset val="2"/>
      </rPr>
      <t>i</t>
    </r>
    <r>
      <rPr>
        <sz val="10"/>
        <color theme="1"/>
        <rFont val="Calibri"/>
        <family val="2"/>
        <scheme val="minor"/>
      </rPr>
      <t xml:space="preserve"> Please include the total amount of power (electricity) generated through renewable energy on-site during the reporting period. Renewable energy is defined as energy taken from sources that are inexhaustible, e.g. wind, water, solar, geothermal energy, and biofuels. Black liquor, a by-product from pulp production, is considered a biofuel. This excludes heat/steam. Please exclude any renewable electricity purchased.</t>
    </r>
  </si>
  <si>
    <r>
      <rPr>
        <sz val="10"/>
        <color theme="1"/>
        <rFont val="Webdings"/>
        <family val="1"/>
        <charset val="2"/>
      </rPr>
      <t>i</t>
    </r>
    <r>
      <rPr>
        <sz val="10"/>
        <color theme="1"/>
        <rFont val="Calibri"/>
        <family val="2"/>
        <scheme val="minor"/>
      </rPr>
      <t xml:space="preserve"> Scope 1 are emissions from sources that are owned or controlled by the reporting site.
Forestry, Land Use and Agriculture refers to biogenic emissions from forestry or agricultural operations, or land use change.</t>
    </r>
    <r>
      <rPr>
        <sz val="10"/>
        <color rgb="FFFF0000"/>
        <rFont val="Calibri (Body)"/>
      </rPr>
      <t xml:space="preserve"> </t>
    </r>
    <r>
      <rPr>
        <sz val="10"/>
        <color theme="1"/>
        <rFont val="Calibri"/>
        <family val="2"/>
        <scheme val="minor"/>
      </rPr>
      <t>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</si>
  <si>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2 are indirect emissions from purchased electricity, steam, heating, and cooling. 
Forestry, Land Use and Agriculture refers to biogenic emissions from forestry or agricultural operations, or land use change. 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</si>
  <si>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Forestry, Land Use and Agriculture refers to biogenic emissions from forestry or agricultural operations, or land use change. Please refer to the SBTi FLAG Guidance and the GHG Protocol Land Sector and Removals Guidance for further information on calculating emissions from FLAG.
1 tonne = 1,000kg = 1,000,000g
CO2e (CO2 equivalent) allows other greenhouse gas emissions to be expressed in terms of CO2 based on their relative global warming potential (GWP).</t>
    </r>
  </si>
  <si>
    <r>
      <rPr>
        <sz val="10"/>
        <color theme="1"/>
        <rFont val="Webdings"/>
        <family val="1"/>
        <charset val="2"/>
      </rPr>
      <t>i</t>
    </r>
    <r>
      <rPr>
        <sz val="10"/>
        <color theme="1"/>
        <rFont val="Calibri"/>
        <family val="2"/>
        <scheme val="minor"/>
      </rPr>
      <t xml:space="preserve"> Scope 3 are emissions from all indirect emissions (not included in Scope 2) that occur in the value chain of the reporting site, including both upstream and downstream.
</t>
    </r>
    <r>
      <rPr>
        <sz val="10"/>
        <color theme="1"/>
        <rFont val="Calibri"/>
        <family val="1"/>
        <charset val="2"/>
        <scheme val="minor"/>
      </rPr>
      <t>Forestry, Land Use and Agriculture refers to biogenic emissions from forestry or agricultural operations, or land use change. Please refer to the SBTi FLAG Guidance and the GHG Protocol Land Sector and Removals Guidance for further information on calculating emissions from FLAG.1 tonne = 1,000kg = 1,000,000g
CO2e (CO2 equivalent) allows other greenhouse gas emissions to be expressed in terms of CO2 based on their relative global warming potential (GWP).</t>
    </r>
  </si>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</sst>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3">
    <font>
      <sz val="12"/>
      <color theme="1"/>
      <name val="Calibri"/>
      <family val="2"/>
      <scheme val="minor"/>
    </font>
    <font>
      <sz val="12"/>
      <color theme="1"/>
      <name val="Calibri"/>
      <family val="2"/>
      <scheme val="minor"/>
    </font>
    <font>
      <b/>
      <u/>
      <sz val="14"/>
      <color theme="1"/>
      <name val="Calibri"/>
      <family val="2"/>
      <scheme val="minor"/>
    </font>
    <font>
      <b/>
      <sz val="10"/>
      <color rgb="FFC00000"/>
      <name val="Calibri"/>
      <family val="2"/>
      <scheme val="minor"/>
    </font>
    <font>
      <sz val="10"/>
      <color theme="1"/>
      <name val="Calibri"/>
      <family val="2"/>
      <scheme val="minor"/>
    </font>
    <font>
      <b/>
      <sz val="11"/>
      <color theme="1"/>
      <name val="Calibri"/>
      <family val="2"/>
      <scheme val="minor"/>
    </font>
    <font>
      <b/>
      <sz val="14"/>
      <color theme="1"/>
      <name val="Calibri"/>
      <family val="2"/>
      <scheme val="minor"/>
    </font>
    <font>
      <b/>
      <sz val="11"/>
      <color rgb="FFC00000"/>
      <name val="Calibri"/>
      <family val="2"/>
      <scheme val="minor"/>
    </font>
    <font>
      <b/>
      <sz val="11"/>
      <color theme="0"/>
      <name val="Calibri"/>
      <family val="2"/>
      <scheme val="minor"/>
    </font>
    <font>
      <sz val="10"/>
      <color theme="1"/>
      <name val="Calibri"/>
      <family val="1"/>
      <charset val="2"/>
      <scheme val="minor"/>
    </font>
    <font>
      <sz val="10"/>
      <color theme="1"/>
      <name val="Webdings"/>
      <family val="1"/>
      <charset val="2"/>
    </font>
    <font>
      <b/>
      <u/>
      <sz val="11"/>
      <color theme="1"/>
      <name val="Calibri"/>
      <family val="2"/>
      <scheme val="minor"/>
    </font>
    <font>
      <i/>
      <sz val="10"/>
      <color theme="1"/>
      <name val="Calibri"/>
      <family val="2"/>
      <scheme val="minor"/>
    </font>
    <font>
      <sz val="10"/>
      <color rgb="FFFF0000"/>
      <name val="Calibri"/>
      <family val="1"/>
      <charset val="2"/>
      <scheme val="minor"/>
    </font>
    <font>
      <b/>
      <sz val="9"/>
      <color rgb="FFC00000"/>
      <name val="Calibri"/>
      <family val="2"/>
      <scheme val="minor"/>
    </font>
    <font>
      <vertAlign val="subscript"/>
      <sz val="11"/>
      <color theme="1"/>
      <name val="Calibri"/>
      <family val="2"/>
      <scheme val="minor"/>
    </font>
    <font>
      <i/>
      <sz val="11"/>
      <color theme="1"/>
      <name val="Calibri"/>
      <family val="2"/>
      <scheme val="minor"/>
    </font>
    <font>
      <b/>
      <i/>
      <sz val="11"/>
      <color theme="1"/>
      <name val="Calibri"/>
      <family val="2"/>
      <scheme val="minor"/>
    </font>
    <font>
      <b/>
      <sz val="9"/>
      <color theme="1"/>
      <name val="Calibri"/>
      <family val="2"/>
      <scheme val="minor"/>
    </font>
    <font>
      <sz val="11"/>
      <name val="Calibri"/>
      <family val="2"/>
      <scheme val="minor"/>
    </font>
    <font>
      <vertAlign val="superscript"/>
      <sz val="11"/>
      <color theme="1"/>
      <name val="Calibri"/>
      <family val="2"/>
      <scheme val="minor"/>
    </font>
    <font>
      <sz val="10"/>
      <color rgb="FFFF0000"/>
      <name val="Calibri (Body)"/>
    </font>
    <font>
      <sz val="10"/>
      <color rgb="FF000000"/>
      <name val="Calibri"/>
      <family val="1"/>
      <charset val="2"/>
      <scheme val="minor"/>
    </font>
  </fonts>
  <fills count="7">
    <fill>
      <patternFill patternType="none"/>
    </fill>
    <fill>
      <patternFill patternType="gray125"/>
    </fill>
    <fill>
      <patternFill patternType="solid">
        <fgColor theme="9"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1" tint="0.34998626667073579"/>
        <bgColor indexed="64"/>
      </patternFill>
    </fill>
    <fill>
      <patternFill patternType="solid">
        <fgColor rgb="FFD9D9D9"/>
        <bgColor rgb="FF000000"/>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theme="1" tint="0.34998626667073579"/>
      </top>
      <bottom style="medium">
        <color theme="1" tint="0.34998626667073579"/>
      </bottom>
      <diagonal/>
    </border>
  </borders>
  <cellStyleXfs count="2">
    <xf numFmtId="0" fontId="0" fillId="0" borderId="0"/>
    <xf numFmtId="9" fontId="1" fillId="0" borderId="0" applyFont="0" applyFill="0" applyBorder="0" applyAlignment="0" applyProtection="0"/>
  </cellStyleXfs>
  <cellXfs count="86">
    <xf numFmtId="0" fontId="0" fillId="0" borderId="0" xfId="0"/>
    <xf numFmtId="0" fontId="0" fillId="0" borderId="0" xfId="0" applyProtection="1">
      <protection locked="0"/>
    </xf>
    <xf numFmtId="0" fontId="0" fillId="0" borderId="1" xfId="0" applyBorder="1" applyAlignment="1" applyProtection="1">
      <alignment wrapText="1"/>
      <protection locked="0"/>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0" fontId="0" fillId="2" borderId="2" xfId="0" applyFill="1" applyBorder="1" applyProtection="1">
      <protection locked="0"/>
    </xf>
    <xf numFmtId="0" fontId="3" fillId="0" borderId="3" xfId="0" applyFont="1" applyBorder="1" applyProtection="1">
      <protection locked="0"/>
    </xf>
    <xf numFmtId="0" fontId="0" fillId="0" borderId="4" xfId="0" applyBorder="1" applyProtection="1">
      <protection locked="0"/>
    </xf>
    <xf numFmtId="0" fontId="0" fillId="0" borderId="5" xfId="0" applyBorder="1" applyProtection="1">
      <protection locked="0"/>
    </xf>
    <xf numFmtId="0" fontId="4" fillId="0" borderId="6" xfId="0" applyFont="1" applyBorder="1" applyProtection="1">
      <protection locked="0"/>
    </xf>
    <xf numFmtId="0" fontId="0" fillId="3" borderId="7" xfId="0" applyFill="1" applyBorder="1" applyProtection="1">
      <protection locked="0"/>
    </xf>
    <xf numFmtId="0" fontId="4" fillId="0" borderId="8" xfId="0" applyFont="1" applyBorder="1" applyProtection="1">
      <protection locked="0"/>
    </xf>
    <xf numFmtId="0" fontId="0" fillId="0" borderId="9" xfId="0" applyBorder="1" applyProtection="1">
      <protection locked="0"/>
    </xf>
    <xf numFmtId="0" fontId="0" fillId="2" borderId="10" xfId="0" applyFill="1" applyBorder="1" applyProtection="1">
      <protection locked="0"/>
    </xf>
    <xf numFmtId="0" fontId="4" fillId="0" borderId="8" xfId="0" applyFont="1" applyBorder="1"/>
    <xf numFmtId="0" fontId="0" fillId="0" borderId="9" xfId="0" applyBorder="1"/>
    <xf numFmtId="0" fontId="0" fillId="4" borderId="10" xfId="0" applyFill="1" applyBorder="1"/>
    <xf numFmtId="0" fontId="4" fillId="0" borderId="0" xfId="0" applyFont="1" applyProtection="1">
      <protection locked="0"/>
    </xf>
    <xf numFmtId="0" fontId="6" fillId="0" borderId="11" xfId="0" applyFont="1" applyBorder="1" applyProtection="1">
      <protection locked="0"/>
    </xf>
    <xf numFmtId="0" fontId="7" fillId="0" borderId="11" xfId="0" applyFont="1" applyBorder="1" applyProtection="1">
      <protection locked="0"/>
    </xf>
    <xf numFmtId="0" fontId="0" fillId="0" borderId="11" xfId="0" applyBorder="1" applyProtection="1">
      <protection locked="0"/>
    </xf>
    <xf numFmtId="0" fontId="8" fillId="5" borderId="0" xfId="0" applyFont="1" applyFill="1" applyProtection="1">
      <protection locked="0"/>
    </xf>
    <xf numFmtId="0" fontId="8" fillId="0" borderId="0" xfId="0" applyFont="1" applyProtection="1">
      <protection locked="0"/>
    </xf>
    <xf numFmtId="0" fontId="0" fillId="3" borderId="0" xfId="0" applyFill="1" applyAlignment="1" applyProtection="1">
      <alignment wrapText="1"/>
      <protection locked="0"/>
    </xf>
    <xf numFmtId="14" fontId="0" fillId="2" borderId="0" xfId="0" applyNumberFormat="1" applyFill="1" applyProtection="1">
      <protection locked="0"/>
    </xf>
    <xf numFmtId="0" fontId="9" fillId="3" borderId="0" xfId="0" applyFont="1" applyFill="1" applyAlignment="1" applyProtection="1">
      <alignment wrapText="1"/>
      <protection locked="0"/>
    </xf>
    <xf numFmtId="0" fontId="0" fillId="3" borderId="0" xfId="0" applyFill="1" applyAlignment="1" applyProtection="1">
      <alignment vertical="center"/>
      <protection locked="0"/>
    </xf>
    <xf numFmtId="0" fontId="0" fillId="2" borderId="0" xfId="0" applyFill="1" applyProtection="1">
      <protection locked="0"/>
    </xf>
    <xf numFmtId="0" fontId="9" fillId="3" borderId="0" xfId="0" applyFont="1" applyFill="1" applyProtection="1">
      <protection locked="0"/>
    </xf>
    <xf numFmtId="9" fontId="0" fillId="3" borderId="0" xfId="1" applyFont="1" applyFill="1" applyProtection="1">
      <protection locked="0"/>
    </xf>
    <xf numFmtId="0" fontId="0" fillId="3" borderId="0" xfId="0" applyFill="1" applyAlignment="1" applyProtection="1">
      <alignment horizontal="left" vertical="center"/>
      <protection locked="0"/>
    </xf>
    <xf numFmtId="0" fontId="0" fillId="3" borderId="0" xfId="0" applyFill="1" applyAlignment="1">
      <alignment wrapText="1"/>
    </xf>
    <xf numFmtId="0" fontId="9" fillId="3" borderId="0" xfId="0" applyFont="1" applyFill="1"/>
    <xf numFmtId="0" fontId="9" fillId="3" borderId="0" xfId="0" applyFont="1" applyFill="1" applyAlignment="1">
      <alignment wrapText="1"/>
    </xf>
    <xf numFmtId="0" fontId="0" fillId="3" borderId="0" xfId="0" applyFill="1"/>
    <xf numFmtId="0" fontId="0" fillId="3" borderId="0" xfId="0" applyFill="1" applyProtection="1">
      <protection locked="0"/>
    </xf>
    <xf numFmtId="0" fontId="0" fillId="3" borderId="0" xfId="0" applyFill="1" applyAlignment="1" applyProtection="1">
      <alignment horizontal="left" wrapText="1"/>
      <protection locked="0"/>
    </xf>
    <xf numFmtId="0" fontId="7" fillId="0" borderId="0" xfId="0" applyFont="1" applyProtection="1">
      <protection locked="0"/>
    </xf>
    <xf numFmtId="0" fontId="11" fillId="0" borderId="0" xfId="0" applyFont="1" applyAlignment="1" applyProtection="1">
      <alignment horizontal="right"/>
      <protection locked="0"/>
    </xf>
    <xf numFmtId="0" fontId="6" fillId="0" borderId="0" xfId="0" applyFont="1" applyProtection="1">
      <protection locked="0"/>
    </xf>
    <xf numFmtId="0" fontId="0" fillId="3" borderId="0" xfId="0" applyFill="1" applyAlignment="1" applyProtection="1">
      <alignment vertical="center" wrapText="1"/>
      <protection locked="0"/>
    </xf>
    <xf numFmtId="2" fontId="0" fillId="2" borderId="0" xfId="0" applyNumberFormat="1" applyFill="1" applyProtection="1">
      <protection locked="0"/>
    </xf>
    <xf numFmtId="0" fontId="0" fillId="3" borderId="0" xfId="0" applyFill="1" applyAlignment="1" applyProtection="1">
      <alignment horizontal="right" wrapText="1"/>
      <protection locked="0"/>
    </xf>
    <xf numFmtId="2" fontId="0" fillId="3" borderId="0" xfId="1" applyNumberFormat="1" applyFont="1" applyFill="1" applyProtection="1">
      <protection locked="0"/>
    </xf>
    <xf numFmtId="0" fontId="9" fillId="3" borderId="0" xfId="0" applyFont="1" applyFill="1" applyAlignment="1" applyProtection="1">
      <alignment horizontal="left" vertical="center" wrapText="1"/>
      <protection locked="0"/>
    </xf>
    <xf numFmtId="0" fontId="0" fillId="0" borderId="0" xfId="0" applyAlignment="1" applyProtection="1">
      <alignment wrapText="1"/>
      <protection locked="0"/>
    </xf>
    <xf numFmtId="0" fontId="0" fillId="3" borderId="0" xfId="0" applyFill="1" applyAlignment="1">
      <alignment horizontal="right" wrapText="1"/>
    </xf>
    <xf numFmtId="9" fontId="0" fillId="4" borderId="0" xfId="1" applyFont="1" applyFill="1" applyProtection="1"/>
    <xf numFmtId="0" fontId="0" fillId="0" borderId="0" xfId="0" applyAlignment="1">
      <alignment wrapText="1"/>
    </xf>
    <xf numFmtId="0" fontId="0" fillId="3" borderId="0" xfId="0" applyFill="1" applyAlignment="1" applyProtection="1">
      <alignment horizontal="left" vertical="center" wrapText="1"/>
      <protection locked="0"/>
    </xf>
    <xf numFmtId="2" fontId="8" fillId="0" borderId="0" xfId="0" applyNumberFormat="1" applyFont="1" applyProtection="1">
      <protection locked="0"/>
    </xf>
    <xf numFmtId="0" fontId="0" fillId="3" borderId="0" xfId="0" applyFill="1" applyAlignment="1" applyProtection="1">
      <alignment horizontal="right" vertical="center" wrapText="1"/>
      <protection locked="0"/>
    </xf>
    <xf numFmtId="2" fontId="0" fillId="3" borderId="0" xfId="0" applyNumberFormat="1" applyFill="1" applyProtection="1">
      <protection locked="0"/>
    </xf>
    <xf numFmtId="0" fontId="11" fillId="0" borderId="0" xfId="0" applyFont="1" applyAlignment="1">
      <alignment horizontal="center"/>
    </xf>
    <xf numFmtId="0" fontId="6" fillId="0" borderId="0" xfId="0" applyFont="1"/>
    <xf numFmtId="0" fontId="14" fillId="0" borderId="0" xfId="0" applyFont="1" applyAlignment="1">
      <alignment vertical="center"/>
    </xf>
    <xf numFmtId="0" fontId="8" fillId="0" borderId="0" xfId="0" applyFont="1"/>
    <xf numFmtId="0" fontId="8" fillId="5" borderId="0" xfId="0" applyFont="1" applyFill="1"/>
    <xf numFmtId="0" fontId="0" fillId="4" borderId="0" xfId="0" applyFill="1"/>
    <xf numFmtId="0" fontId="9" fillId="3" borderId="0" xfId="0" applyFont="1" applyFill="1" applyAlignment="1" applyProtection="1">
      <alignment vertical="center" wrapText="1"/>
      <protection locked="0"/>
    </xf>
    <xf numFmtId="0" fontId="11" fillId="0" borderId="0" xfId="0" applyFont="1" applyAlignment="1">
      <alignment horizontal="right"/>
    </xf>
    <xf numFmtId="0" fontId="17" fillId="0" borderId="0" xfId="0" applyFont="1"/>
    <xf numFmtId="0" fontId="8" fillId="5" borderId="0" xfId="0" applyFont="1" applyFill="1" applyAlignment="1">
      <alignment horizontal="center"/>
    </xf>
    <xf numFmtId="0" fontId="11" fillId="0" borderId="0" xfId="0" applyFont="1" applyAlignment="1" applyProtection="1">
      <alignment horizontal="left"/>
      <protection locked="0"/>
    </xf>
    <xf numFmtId="0" fontId="19" fillId="3" borderId="0" xfId="0" applyFont="1" applyFill="1" applyProtection="1">
      <protection locked="0"/>
    </xf>
    <xf numFmtId="0" fontId="0" fillId="3" borderId="0" xfId="0" applyFill="1" applyAlignment="1" applyProtection="1">
      <alignment horizontal="center"/>
      <protection locked="0"/>
    </xf>
    <xf numFmtId="0" fontId="11" fillId="0" borderId="0" xfId="0" applyFont="1" applyAlignment="1" applyProtection="1">
      <alignment horizontal="center"/>
      <protection locked="0"/>
    </xf>
    <xf numFmtId="0" fontId="8" fillId="0" borderId="0" xfId="0" applyFont="1" applyAlignment="1" applyProtection="1">
      <alignment horizontal="center"/>
      <protection locked="0"/>
    </xf>
    <xf numFmtId="0" fontId="8" fillId="0" borderId="0" xfId="0" applyFont="1" applyAlignment="1" applyProtection="1">
      <alignment horizontal="left"/>
      <protection locked="0"/>
    </xf>
    <xf numFmtId="0" fontId="16" fillId="3" borderId="0" xfId="0" applyFont="1" applyFill="1" applyAlignment="1" applyProtection="1">
      <alignment horizontal="right" wrapText="1"/>
      <protection locked="0"/>
    </xf>
    <xf numFmtId="0" fontId="0" fillId="3" borderId="0" xfId="0" applyFill="1" applyAlignment="1">
      <alignment horizontal="center"/>
    </xf>
    <xf numFmtId="0" fontId="0" fillId="0" borderId="0" xfId="0" applyAlignment="1" applyProtection="1">
      <alignment horizontal="left" vertical="center"/>
      <protection locked="0"/>
    </xf>
    <xf numFmtId="0" fontId="9" fillId="0" borderId="0" xfId="0" applyFont="1" applyAlignment="1" applyProtection="1">
      <alignment wrapText="1"/>
      <protection locked="0"/>
    </xf>
    <xf numFmtId="0" fontId="0" fillId="0" borderId="0" xfId="0" applyAlignment="1" applyProtection="1">
      <alignment horizontal="right" wrapText="1"/>
      <protection locked="0"/>
    </xf>
    <xf numFmtId="0" fontId="11" fillId="0" borderId="0" xfId="0" applyFont="1" applyAlignment="1" applyProtection="1">
      <alignment horizontal="right" wrapText="1"/>
      <protection locked="0"/>
    </xf>
    <xf numFmtId="0" fontId="0" fillId="2" borderId="0" xfId="0" applyFill="1" applyAlignment="1" applyProtection="1">
      <alignment wrapText="1"/>
      <protection locked="0"/>
    </xf>
    <xf numFmtId="0" fontId="0" fillId="4" borderId="0" xfId="0" applyFill="1" applyProtection="1">
      <protection locked="0"/>
    </xf>
    <xf numFmtId="0" fontId="22" fillId="6" borderId="0" xfId="0" applyFont="1" applyFill="1" applyAlignment="1" applyProtection="1">
      <alignment wrapText="1"/>
      <protection locked="0"/>
    </xf>
    <xf numFmtId="164" fontId="0" fillId="2" borderId="0" xfId="0" applyNumberFormat="1" applyFill="1"/>
    <xf numFmtId="9" fontId="0" fillId="2" borderId="0" xfId="1" applyFont="1" applyFill="1" applyProtection="1">
      <protection locked="0"/>
    </xf>
    <xf numFmtId="0" fontId="9" fillId="3" borderId="0" xfId="0" applyFont="1" applyFill="1" applyAlignment="1" applyProtection="1">
      <alignment horizontal="left" vertical="center" wrapText="1"/>
      <protection locked="0"/>
    </xf>
    <xf numFmtId="0" fontId="18" fillId="0" borderId="0" xfId="0" applyFont="1" applyAlignment="1">
      <alignment horizontal="left" vertical="top" wrapText="1"/>
    </xf>
    <xf numFmtId="0" fontId="13" fillId="3" borderId="0" xfId="0" applyFont="1" applyFill="1" applyAlignment="1" applyProtection="1">
      <alignment horizontal="center" vertical="center" wrapText="1"/>
      <protection locked="0"/>
    </xf>
    <xf numFmtId="0" fontId="16" fillId="3" borderId="0" xfId="0" applyFont="1" applyFill="1" applyAlignment="1" applyProtection="1">
      <alignment horizontal="center" wrapText="1"/>
      <protection locked="0"/>
    </xf>
    <xf numFmtId="0" fontId="0" fillId="3" borderId="0" xfId="0" applyFill="1" applyAlignment="1" applyProtection="1">
      <alignment horizontal="left" wrapText="1"/>
      <protection locked="0"/>
    </xf>
    <xf numFmtId="0" fontId="13" fillId="3" borderId="0" xfId="0" applyFont="1" applyFill="1" applyAlignment="1" applyProtection="1">
      <alignment horizontal="left" vertical="center" wrapText="1"/>
      <protection locked="0"/>
    </xf>
  </cellXfs>
  <cellStyles count="2">
    <cellStyle name="Normal" xfId="0" builtinId="0"/>
    <cellStyle name="Percent" xfId="1" builtinId="5"/>
  </cellStyles>
  <dxfs count="176">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auto="1"/>
      </font>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color auto="1"/>
      </font>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39994506668294322"/>
        </patternFill>
      </fill>
    </dxf>
    <dxf>
      <fill>
        <patternFill>
          <bgColor theme="9" tint="0.3999450666829432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101600</xdr:rowOff>
    </xdr:from>
    <xdr:to>
      <xdr:col>1</xdr:col>
      <xdr:colOff>1600201</xdr:colOff>
      <xdr:row>5</xdr:row>
      <xdr:rowOff>1452</xdr:rowOff>
    </xdr:to>
    <xdr:pic>
      <xdr:nvPicPr>
        <xdr:cNvPr id="2" name="Picture 1" descr="Book Chain Project">
          <a:extLst>
            <a:ext uri="{FF2B5EF4-FFF2-40B4-BE49-F238E27FC236}">
              <a16:creationId xmlns:a16="http://schemas.microsoft.com/office/drawing/2014/main" id="{C6288667-0BBD-F849-9309-66AF02FD8DD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65400" y="101600"/>
          <a:ext cx="1905001" cy="9539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57150</xdr:colOff>
      <xdr:row>413</xdr:row>
      <xdr:rowOff>101600</xdr:rowOff>
    </xdr:from>
    <xdr:to>
      <xdr:col>3</xdr:col>
      <xdr:colOff>158750</xdr:colOff>
      <xdr:row>413</xdr:row>
      <xdr:rowOff>165100</xdr:rowOff>
    </xdr:to>
    <xdr:sp macro="" textlink="">
      <xdr:nvSpPr>
        <xdr:cNvPr id="3" name="Arrow: Left 2">
          <a:extLst>
            <a:ext uri="{FF2B5EF4-FFF2-40B4-BE49-F238E27FC236}">
              <a16:creationId xmlns:a16="http://schemas.microsoft.com/office/drawing/2014/main" id="{7DD16D81-2EBB-1446-B758-5D039F15359F}"/>
            </a:ext>
          </a:extLst>
        </xdr:cNvPr>
        <xdr:cNvSpPr/>
      </xdr:nvSpPr>
      <xdr:spPr>
        <a:xfrm>
          <a:off x="5518150" y="33388300"/>
          <a:ext cx="101600" cy="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57150</xdr:colOff>
      <xdr:row>120</xdr:row>
      <xdr:rowOff>101600</xdr:rowOff>
    </xdr:from>
    <xdr:to>
      <xdr:col>3</xdr:col>
      <xdr:colOff>158750</xdr:colOff>
      <xdr:row>120</xdr:row>
      <xdr:rowOff>165100</xdr:rowOff>
    </xdr:to>
    <xdr:sp macro="" textlink="">
      <xdr:nvSpPr>
        <xdr:cNvPr id="4" name="Arrow: Left 3">
          <a:extLst>
            <a:ext uri="{FF2B5EF4-FFF2-40B4-BE49-F238E27FC236}">
              <a16:creationId xmlns:a16="http://schemas.microsoft.com/office/drawing/2014/main" id="{9D8DF896-E414-B648-AA19-2D91D1234E9C}"/>
            </a:ext>
          </a:extLst>
        </xdr:cNvPr>
        <xdr:cNvSpPr/>
      </xdr:nvSpPr>
      <xdr:spPr>
        <a:xfrm>
          <a:off x="5518150" y="20878800"/>
          <a:ext cx="101600" cy="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C87D15-ECAA-3642-857E-BEC11AAD990F}">
  <dimension ref="A1:L613"/>
  <sheetViews>
    <sheetView showGridLines="0" tabSelected="1" zoomScaleNormal="100" workbookViewId="0">
      <selection activeCell="H11" sqref="H11"/>
    </sheetView>
  </sheetViews>
  <sheetFormatPr defaultColWidth="8.875" defaultRowHeight="15.75"/>
  <cols>
    <col min="1" max="1" width="3" style="1" customWidth="1"/>
    <col min="2" max="2" width="36.875" style="1" bestFit="1" customWidth="1"/>
    <col min="3" max="3" width="1" style="1" customWidth="1"/>
    <col min="4" max="4" width="18" style="1" customWidth="1"/>
    <col min="5" max="5" width="1" style="1" customWidth="1"/>
    <col min="6" max="6" width="42" style="1" customWidth="1"/>
    <col min="7" max="7" width="1" style="1" customWidth="1"/>
    <col min="8" max="8" width="98.5" style="1" customWidth="1"/>
    <col min="9" max="9" width="1" style="1" customWidth="1"/>
    <col min="10" max="10" width="26.5" style="1" customWidth="1"/>
    <col min="11" max="11" width="1" style="1" customWidth="1"/>
    <col min="12" max="16384" width="8.875" style="1"/>
  </cols>
  <sheetData>
    <row r="1" spans="2:10" ht="16.5" thickBot="1"/>
    <row r="2" spans="2:10" ht="31.5">
      <c r="H2" s="2" t="s">
        <v>0</v>
      </c>
    </row>
    <row r="3" spans="2:10" ht="15" customHeight="1" thickBot="1">
      <c r="E3" s="3"/>
      <c r="F3" s="4" t="s">
        <v>1</v>
      </c>
      <c r="H3" s="5"/>
    </row>
    <row r="4" spans="2:10" ht="15" customHeight="1">
      <c r="C4" s="3"/>
      <c r="D4" s="3"/>
      <c r="E4" s="3"/>
      <c r="F4" s="3"/>
    </row>
    <row r="6" spans="2:10" ht="16.5" thickBot="1"/>
    <row r="7" spans="2:10" ht="15" customHeight="1">
      <c r="B7" s="6" t="s">
        <v>2</v>
      </c>
      <c r="C7" s="7"/>
      <c r="D7" s="8"/>
    </row>
    <row r="8" spans="2:10" ht="27" customHeight="1">
      <c r="B8" s="9" t="s">
        <v>3</v>
      </c>
      <c r="D8" s="10"/>
    </row>
    <row r="9" spans="2:10" ht="16.5" thickBot="1">
      <c r="B9" s="11" t="s">
        <v>4</v>
      </c>
      <c r="C9" s="12"/>
      <c r="D9" s="13"/>
    </row>
    <row r="10" spans="2:10" customFormat="1" ht="18.75" customHeight="1" thickBot="1">
      <c r="B10" s="14" t="s">
        <v>5</v>
      </c>
      <c r="C10" s="15"/>
      <c r="D10" s="16"/>
    </row>
    <row r="11" spans="2:10" ht="18.75" customHeight="1">
      <c r="B11" s="17"/>
    </row>
    <row r="12" spans="2:10" ht="18.75" customHeight="1">
      <c r="B12" s="17"/>
    </row>
    <row r="13" spans="2:10" ht="16.5" thickBot="1"/>
    <row r="14" spans="2:10" ht="19.5" thickBot="1">
      <c r="B14" s="18" t="s">
        <v>6</v>
      </c>
      <c r="C14" s="19"/>
      <c r="D14" s="20"/>
      <c r="E14" s="20"/>
      <c r="F14" s="20"/>
      <c r="G14" s="20"/>
      <c r="H14" s="20"/>
      <c r="I14" s="20"/>
      <c r="J14" s="20"/>
    </row>
    <row r="16" spans="2:10">
      <c r="B16" s="21" t="s">
        <v>7</v>
      </c>
      <c r="C16" s="22"/>
      <c r="D16" s="21" t="s">
        <v>8</v>
      </c>
      <c r="E16" s="22"/>
      <c r="F16" s="21" t="s">
        <v>9</v>
      </c>
      <c r="G16" s="22"/>
      <c r="H16" s="21" t="s">
        <v>10</v>
      </c>
      <c r="J16" s="21" t="s">
        <v>11</v>
      </c>
    </row>
    <row r="17" spans="2:10" ht="4.5" customHeight="1">
      <c r="B17" s="22"/>
      <c r="C17" s="22"/>
      <c r="D17" s="22"/>
      <c r="E17" s="22"/>
      <c r="F17" s="22"/>
      <c r="G17" s="22"/>
    </row>
    <row r="18" spans="2:10" ht="4.5" customHeight="1"/>
    <row r="19" spans="2:10" ht="65.25" customHeight="1">
      <c r="B19" s="23" t="s">
        <v>12</v>
      </c>
      <c r="D19" s="23" t="s">
        <v>13</v>
      </c>
      <c r="F19" s="24"/>
      <c r="H19" s="25"/>
      <c r="J19" s="25"/>
    </row>
    <row r="20" spans="2:10" ht="4.5" customHeight="1"/>
    <row r="21" spans="2:10" ht="31.5">
      <c r="B21" s="23" t="s">
        <v>14</v>
      </c>
      <c r="D21" s="26" t="s">
        <v>15</v>
      </c>
      <c r="F21" s="27"/>
      <c r="H21" s="25" t="s">
        <v>16</v>
      </c>
      <c r="J21" s="28"/>
    </row>
    <row r="22" spans="2:10" ht="4.5" customHeight="1"/>
    <row r="23" spans="2:10" ht="47.25">
      <c r="B23" s="23" t="s">
        <v>17</v>
      </c>
      <c r="D23" s="26" t="s">
        <v>18</v>
      </c>
      <c r="F23" s="29"/>
      <c r="H23" s="25"/>
      <c r="J23" s="25" t="s">
        <v>19</v>
      </c>
    </row>
    <row r="24" spans="2:10" ht="4.5" customHeight="1"/>
    <row r="25" spans="2:10" ht="44.45" customHeight="1">
      <c r="B25" s="23" t="s">
        <v>20</v>
      </c>
      <c r="D25" s="26" t="s">
        <v>18</v>
      </c>
      <c r="F25" s="29"/>
      <c r="H25" s="25"/>
      <c r="J25" s="25" t="s">
        <v>19</v>
      </c>
    </row>
    <row r="26" spans="2:10" ht="4.5" customHeight="1"/>
    <row r="27" spans="2:10" ht="32.25">
      <c r="B27" s="23" t="s">
        <v>21</v>
      </c>
      <c r="D27" s="30" t="s">
        <v>22</v>
      </c>
      <c r="F27" s="41"/>
      <c r="H27" s="25" t="s">
        <v>23</v>
      </c>
      <c r="J27" s="25"/>
    </row>
    <row r="28" spans="2:10" ht="3.95" customHeight="1">
      <c r="B28" s="45"/>
      <c r="D28" s="71"/>
      <c r="H28" s="72"/>
      <c r="J28" s="72"/>
    </row>
    <row r="29" spans="2:10" ht="31.5">
      <c r="B29" s="23" t="s">
        <v>24</v>
      </c>
      <c r="D29" s="30" t="s">
        <v>18</v>
      </c>
      <c r="F29" s="79"/>
      <c r="H29" s="25" t="s">
        <v>25</v>
      </c>
      <c r="J29" s="25"/>
    </row>
    <row r="30" spans="2:10" ht="3.75" customHeight="1"/>
    <row r="31" spans="2:10" ht="16.5" thickBot="1"/>
    <row r="32" spans="2:10" ht="19.5" thickBot="1">
      <c r="B32" s="18" t="s">
        <v>28</v>
      </c>
      <c r="C32" s="19"/>
      <c r="D32" s="20"/>
      <c r="E32" s="20"/>
      <c r="F32" s="20"/>
      <c r="G32" s="20"/>
      <c r="H32" s="20"/>
      <c r="I32" s="20"/>
      <c r="J32" s="20"/>
    </row>
    <row r="34" spans="2:10">
      <c r="B34" s="21" t="s">
        <v>7</v>
      </c>
      <c r="C34" s="22"/>
      <c r="D34" s="21" t="s">
        <v>8</v>
      </c>
      <c r="E34" s="22"/>
      <c r="F34" s="21" t="s">
        <v>9</v>
      </c>
      <c r="G34" s="22"/>
      <c r="H34" s="21" t="s">
        <v>10</v>
      </c>
      <c r="J34" s="21" t="s">
        <v>11</v>
      </c>
    </row>
    <row r="35" spans="2:10" ht="4.5" customHeight="1">
      <c r="B35" s="22"/>
      <c r="C35" s="22"/>
      <c r="D35" s="22"/>
      <c r="E35" s="22"/>
      <c r="F35" s="22"/>
      <c r="G35" s="22"/>
    </row>
    <row r="36" spans="2:10" ht="47.25" customHeight="1">
      <c r="B36" s="23" t="s">
        <v>29</v>
      </c>
      <c r="D36" s="35" t="s">
        <v>30</v>
      </c>
      <c r="F36" s="27"/>
      <c r="H36" s="28" t="s">
        <v>31</v>
      </c>
      <c r="J36" s="28"/>
    </row>
    <row r="37" spans="2:10" ht="4.5" customHeight="1">
      <c r="B37" s="22"/>
      <c r="C37" s="22"/>
      <c r="D37" s="22"/>
      <c r="E37" s="22"/>
      <c r="F37" s="22"/>
      <c r="G37" s="22"/>
    </row>
    <row r="38" spans="2:10" ht="31.5">
      <c r="B38" s="23" t="s">
        <v>32</v>
      </c>
      <c r="D38" s="35" t="s">
        <v>30</v>
      </c>
      <c r="F38" s="27"/>
      <c r="H38" s="28"/>
      <c r="J38" s="28"/>
    </row>
    <row r="39" spans="2:10" ht="4.5" customHeight="1">
      <c r="B39" s="22"/>
      <c r="C39" s="22"/>
      <c r="D39" s="22"/>
      <c r="E39" s="22"/>
      <c r="F39" s="22"/>
      <c r="G39" s="22"/>
    </row>
    <row r="40" spans="2:10" ht="48.75" customHeight="1">
      <c r="B40" s="23" t="s">
        <v>33</v>
      </c>
      <c r="D40" s="35" t="s">
        <v>30</v>
      </c>
      <c r="F40" s="27"/>
      <c r="H40" s="28"/>
      <c r="J40" s="28"/>
    </row>
    <row r="41" spans="2:10" ht="4.5" customHeight="1">
      <c r="B41" s="22"/>
      <c r="C41" s="22"/>
      <c r="D41" s="22"/>
      <c r="E41" s="22"/>
      <c r="F41" s="22"/>
      <c r="G41" s="22"/>
    </row>
    <row r="42" spans="2:10" ht="31.5">
      <c r="B42" s="23" t="s">
        <v>34</v>
      </c>
      <c r="D42" s="35" t="s">
        <v>27</v>
      </c>
      <c r="F42" s="23"/>
      <c r="H42" s="28"/>
      <c r="J42" s="28" t="s">
        <v>35</v>
      </c>
    </row>
    <row r="43" spans="2:10" ht="4.5" customHeight="1">
      <c r="B43" s="22"/>
      <c r="C43" s="22"/>
      <c r="D43" s="22"/>
      <c r="E43" s="22"/>
      <c r="F43" s="22"/>
      <c r="G43" s="22"/>
    </row>
    <row r="44" spans="2:10" ht="45.75" customHeight="1">
      <c r="B44" s="23" t="s">
        <v>36</v>
      </c>
      <c r="D44" s="35" t="s">
        <v>30</v>
      </c>
      <c r="F44" s="27"/>
      <c r="H44" s="28" t="s">
        <v>37</v>
      </c>
      <c r="J44" s="28"/>
    </row>
    <row r="45" spans="2:10" ht="4.5" customHeight="1">
      <c r="B45" s="22"/>
      <c r="C45" s="22"/>
      <c r="D45" s="22"/>
      <c r="E45" s="22"/>
      <c r="F45" s="22"/>
      <c r="G45" s="22"/>
    </row>
    <row r="46" spans="2:10">
      <c r="B46" s="84" t="s">
        <v>38</v>
      </c>
      <c r="C46" s="84"/>
      <c r="D46" s="84"/>
      <c r="E46" s="84"/>
      <c r="F46" s="84"/>
      <c r="G46" s="84"/>
      <c r="H46" s="84"/>
      <c r="J46" s="28"/>
    </row>
    <row r="47" spans="2:10" ht="4.5" customHeight="1">
      <c r="B47" s="22"/>
      <c r="C47" s="22"/>
      <c r="D47" s="22"/>
      <c r="E47" s="22"/>
      <c r="F47" s="22"/>
      <c r="G47" s="22"/>
    </row>
    <row r="48" spans="2:10" ht="16.5">
      <c r="B48" s="23" t="s">
        <v>39</v>
      </c>
      <c r="D48" s="35" t="s">
        <v>30</v>
      </c>
      <c r="F48" s="27"/>
      <c r="H48" s="28" t="s">
        <v>37</v>
      </c>
      <c r="J48" s="25"/>
    </row>
    <row r="49" spans="1:10" ht="4.5" customHeight="1">
      <c r="B49" s="22"/>
      <c r="C49" s="22"/>
      <c r="D49" s="22"/>
      <c r="E49" s="22"/>
      <c r="F49" s="22"/>
      <c r="G49" s="22"/>
    </row>
    <row r="50" spans="1:10" ht="16.5">
      <c r="B50" s="23" t="s">
        <v>40</v>
      </c>
      <c r="D50" s="35" t="s">
        <v>30</v>
      </c>
      <c r="F50" s="27"/>
      <c r="H50" s="28" t="s">
        <v>37</v>
      </c>
      <c r="J50" s="25"/>
    </row>
    <row r="51" spans="1:10" ht="4.5" customHeight="1">
      <c r="B51" s="22"/>
      <c r="C51" s="22"/>
      <c r="D51" s="22"/>
      <c r="E51" s="22"/>
      <c r="F51" s="22"/>
      <c r="G51" s="22"/>
    </row>
    <row r="52" spans="1:10" ht="16.5">
      <c r="B52" s="23" t="s">
        <v>41</v>
      </c>
      <c r="D52" s="35" t="s">
        <v>30</v>
      </c>
      <c r="F52" s="27"/>
      <c r="H52" s="28" t="s">
        <v>37</v>
      </c>
      <c r="J52" s="25"/>
    </row>
    <row r="53" spans="1:10" ht="4.5" customHeight="1">
      <c r="B53" s="22"/>
      <c r="C53" s="22"/>
      <c r="D53" s="22"/>
      <c r="E53" s="22"/>
      <c r="F53" s="22"/>
      <c r="G53" s="22"/>
    </row>
    <row r="54" spans="1:10" ht="16.5">
      <c r="B54" s="23" t="s">
        <v>42</v>
      </c>
      <c r="D54" s="35" t="s">
        <v>27</v>
      </c>
      <c r="F54" s="23"/>
      <c r="H54" s="28" t="s">
        <v>37</v>
      </c>
      <c r="J54" s="28" t="s">
        <v>43</v>
      </c>
    </row>
    <row r="55" spans="1:10">
      <c r="B55" s="37"/>
    </row>
    <row r="56" spans="1:10" ht="16.5" thickBot="1">
      <c r="A56" s="37"/>
    </row>
    <row r="57" spans="1:10" ht="19.5" thickBot="1">
      <c r="B57" s="18" t="s">
        <v>44</v>
      </c>
      <c r="C57" s="18"/>
      <c r="D57" s="20"/>
      <c r="E57" s="20"/>
      <c r="F57" s="20"/>
      <c r="G57" s="20"/>
      <c r="H57" s="20"/>
      <c r="I57" s="20"/>
      <c r="J57" s="20"/>
    </row>
    <row r="58" spans="1:10" ht="18.75">
      <c r="B58" s="38" t="s">
        <v>45</v>
      </c>
      <c r="C58" s="39"/>
    </row>
    <row r="59" spans="1:10" ht="4.5" customHeight="1">
      <c r="B59" s="22"/>
      <c r="C59" s="22"/>
      <c r="D59" s="22"/>
      <c r="E59" s="22"/>
      <c r="F59" s="22"/>
      <c r="G59" s="22"/>
    </row>
    <row r="60" spans="1:10">
      <c r="B60" s="21" t="s">
        <v>7</v>
      </c>
      <c r="C60" s="22"/>
      <c r="D60" s="21" t="s">
        <v>8</v>
      </c>
      <c r="E60" s="22"/>
      <c r="F60" s="21" t="s">
        <v>9</v>
      </c>
      <c r="G60" s="22"/>
      <c r="H60" s="21" t="s">
        <v>10</v>
      </c>
      <c r="J60" s="21" t="s">
        <v>11</v>
      </c>
    </row>
    <row r="61" spans="1:10" ht="4.5" customHeight="1">
      <c r="B61" s="22"/>
      <c r="C61" s="22"/>
      <c r="D61" s="22"/>
      <c r="E61" s="22"/>
      <c r="F61" s="22"/>
      <c r="G61" s="22"/>
    </row>
    <row r="62" spans="1:10" ht="40.5">
      <c r="B62" s="40" t="s">
        <v>46</v>
      </c>
      <c r="D62" s="35" t="s">
        <v>47</v>
      </c>
      <c r="F62" s="41"/>
      <c r="H62" s="25" t="s">
        <v>48</v>
      </c>
      <c r="J62" s="25"/>
    </row>
    <row r="63" spans="1:10" ht="4.5" customHeight="1">
      <c r="B63" s="22"/>
      <c r="C63" s="22"/>
      <c r="D63" s="22"/>
      <c r="E63" s="22"/>
      <c r="F63" s="22"/>
      <c r="G63" s="22"/>
    </row>
    <row r="64" spans="1:10">
      <c r="B64" s="42" t="s">
        <v>49</v>
      </c>
      <c r="D64" s="35" t="s">
        <v>47</v>
      </c>
      <c r="F64" s="43"/>
      <c r="H64" s="85" t="str">
        <f>IF(F62=F64+F66+F68+F70,"","The sum of the breakdown does not equal the amount entered in cell H73, please revise your figures")</f>
        <v/>
      </c>
      <c r="J64" s="80" t="s">
        <v>50</v>
      </c>
    </row>
    <row r="65" spans="2:10" ht="4.5" customHeight="1">
      <c r="B65" s="22"/>
      <c r="C65" s="22"/>
      <c r="D65" s="22"/>
      <c r="E65" s="22"/>
      <c r="F65" s="22"/>
      <c r="G65" s="22"/>
      <c r="H65" s="85"/>
      <c r="J65" s="80"/>
    </row>
    <row r="66" spans="2:10" ht="31.5">
      <c r="B66" s="42" t="s">
        <v>51</v>
      </c>
      <c r="D66" s="35" t="s">
        <v>47</v>
      </c>
      <c r="F66" s="43"/>
      <c r="H66" s="85"/>
      <c r="J66" s="80"/>
    </row>
    <row r="67" spans="2:10" ht="4.5" customHeight="1">
      <c r="B67" s="22"/>
      <c r="C67" s="22"/>
      <c r="D67" s="22"/>
      <c r="E67" s="22"/>
      <c r="F67" s="22"/>
      <c r="G67" s="22"/>
      <c r="H67" s="85"/>
      <c r="J67" s="80"/>
    </row>
    <row r="68" spans="2:10" ht="31.5">
      <c r="B68" s="42" t="s">
        <v>52</v>
      </c>
      <c r="D68" s="35" t="s">
        <v>47</v>
      </c>
      <c r="F68" s="43"/>
      <c r="H68" s="85"/>
      <c r="J68" s="80"/>
    </row>
    <row r="69" spans="2:10" ht="4.5" customHeight="1">
      <c r="B69" s="22"/>
      <c r="C69" s="22"/>
      <c r="D69" s="22"/>
      <c r="E69" s="22"/>
      <c r="F69" s="22"/>
      <c r="G69" s="22"/>
      <c r="H69" s="85"/>
      <c r="J69" s="80"/>
    </row>
    <row r="70" spans="2:10" ht="31.5">
      <c r="B70" s="42" t="s">
        <v>53</v>
      </c>
      <c r="D70" s="35" t="s">
        <v>47</v>
      </c>
      <c r="F70" s="43"/>
      <c r="H70" s="85"/>
      <c r="J70" s="80"/>
    </row>
    <row r="71" spans="2:10" ht="4.5" customHeight="1">
      <c r="B71" s="22"/>
      <c r="C71" s="22"/>
      <c r="D71" s="22"/>
      <c r="E71" s="22"/>
      <c r="F71" s="22"/>
      <c r="G71" s="22"/>
    </row>
    <row r="72" spans="2:10">
      <c r="B72" s="42" t="s">
        <v>54</v>
      </c>
      <c r="D72" s="35" t="s">
        <v>27</v>
      </c>
      <c r="F72" s="23"/>
      <c r="H72" s="25"/>
      <c r="J72" s="25" t="s">
        <v>55</v>
      </c>
    </row>
    <row r="73" spans="2:10">
      <c r="B73" s="74" t="s">
        <v>56</v>
      </c>
      <c r="F73" s="45"/>
      <c r="H73" s="72"/>
      <c r="J73" s="72"/>
    </row>
    <row r="74" spans="2:10" ht="3.95" customHeight="1">
      <c r="B74" s="73"/>
      <c r="F74" s="45"/>
      <c r="H74" s="72"/>
      <c r="J74" s="72"/>
    </row>
    <row r="75" spans="2:10" ht="26.25">
      <c r="B75" s="42" t="s">
        <v>57</v>
      </c>
      <c r="D75" s="35" t="s">
        <v>15</v>
      </c>
      <c r="F75" s="75"/>
      <c r="H75" s="25" t="s">
        <v>58</v>
      </c>
      <c r="J75" s="25"/>
    </row>
    <row r="76" spans="2:10" ht="3.95" customHeight="1">
      <c r="B76" s="73"/>
      <c r="F76" s="45"/>
      <c r="H76" s="72"/>
      <c r="J76" s="72"/>
    </row>
    <row r="77" spans="2:10" ht="31.5">
      <c r="B77" s="42" t="s">
        <v>59</v>
      </c>
      <c r="D77" s="35" t="s">
        <v>60</v>
      </c>
      <c r="F77" s="23"/>
      <c r="H77" s="25" t="s">
        <v>61</v>
      </c>
      <c r="J77" s="25" t="s">
        <v>62</v>
      </c>
    </row>
    <row r="78" spans="2:10" ht="3.95" customHeight="1">
      <c r="B78" s="73"/>
      <c r="F78" s="45"/>
      <c r="H78" s="72"/>
      <c r="J78" s="72"/>
    </row>
    <row r="79" spans="2:10" ht="77.25">
      <c r="B79" s="42" t="s">
        <v>63</v>
      </c>
      <c r="D79" s="35" t="s">
        <v>60</v>
      </c>
      <c r="F79" s="23"/>
      <c r="H79" s="25" t="s">
        <v>64</v>
      </c>
      <c r="J79" s="25" t="s">
        <v>62</v>
      </c>
    </row>
    <row r="80" spans="2:10" ht="3.95" customHeight="1">
      <c r="B80" s="73"/>
      <c r="F80" s="45"/>
      <c r="H80" s="72"/>
      <c r="J80" s="72"/>
    </row>
    <row r="81" spans="2:10" ht="26.25">
      <c r="B81" s="42" t="s">
        <v>57</v>
      </c>
      <c r="D81" s="35" t="s">
        <v>15</v>
      </c>
      <c r="F81" s="75"/>
      <c r="H81" s="25" t="s">
        <v>58</v>
      </c>
      <c r="J81" s="25"/>
    </row>
    <row r="82" spans="2:10" ht="3.95" customHeight="1">
      <c r="B82" s="73"/>
      <c r="F82" s="45"/>
      <c r="H82" s="72"/>
      <c r="J82" s="72"/>
    </row>
    <row r="83" spans="2:10" ht="31.5">
      <c r="B83" s="42" t="s">
        <v>59</v>
      </c>
      <c r="D83" s="35" t="s">
        <v>60</v>
      </c>
      <c r="F83" s="23"/>
      <c r="H83" s="25" t="s">
        <v>61</v>
      </c>
      <c r="J83" s="25" t="s">
        <v>65</v>
      </c>
    </row>
    <row r="84" spans="2:10" ht="3.95" customHeight="1">
      <c r="B84" s="73"/>
      <c r="F84" s="45"/>
      <c r="H84" s="72"/>
      <c r="J84" s="72"/>
    </row>
    <row r="85" spans="2:10" ht="77.25">
      <c r="B85" s="42" t="s">
        <v>63</v>
      </c>
      <c r="D85" s="35" t="s">
        <v>60</v>
      </c>
      <c r="F85" s="23"/>
      <c r="H85" s="25" t="s">
        <v>64</v>
      </c>
      <c r="J85" s="25" t="s">
        <v>65</v>
      </c>
    </row>
    <row r="86" spans="2:10" ht="3.95" customHeight="1">
      <c r="B86" s="73"/>
      <c r="F86" s="45"/>
      <c r="H86" s="72"/>
      <c r="J86" s="72"/>
    </row>
    <row r="87" spans="2:10" ht="26.25">
      <c r="B87" s="42" t="s">
        <v>57</v>
      </c>
      <c r="D87" s="35" t="s">
        <v>15</v>
      </c>
      <c r="F87" s="75"/>
      <c r="H87" s="25" t="s">
        <v>58</v>
      </c>
      <c r="J87" s="25"/>
    </row>
    <row r="88" spans="2:10" ht="3.95" customHeight="1">
      <c r="B88" s="73"/>
      <c r="F88" s="45"/>
      <c r="H88" s="72"/>
      <c r="J88" s="72"/>
    </row>
    <row r="89" spans="2:10" ht="31.5">
      <c r="B89" s="42" t="s">
        <v>59</v>
      </c>
      <c r="D89" s="35" t="s">
        <v>60</v>
      </c>
      <c r="F89" s="23"/>
      <c r="H89" s="25" t="s">
        <v>61</v>
      </c>
      <c r="J89" s="77" t="s">
        <v>66</v>
      </c>
    </row>
    <row r="90" spans="2:10" ht="3.95" customHeight="1">
      <c r="B90" s="73"/>
      <c r="F90" s="45"/>
      <c r="H90" s="72"/>
      <c r="J90" s="72"/>
    </row>
    <row r="91" spans="2:10" ht="77.25">
      <c r="B91" s="42" t="s">
        <v>63</v>
      </c>
      <c r="D91" s="35" t="s">
        <v>60</v>
      </c>
      <c r="F91" s="23"/>
      <c r="H91" s="25" t="s">
        <v>64</v>
      </c>
      <c r="J91" s="77" t="s">
        <v>66</v>
      </c>
    </row>
    <row r="92" spans="2:10" ht="18.75">
      <c r="B92" s="38" t="s">
        <v>67</v>
      </c>
      <c r="C92" s="39"/>
    </row>
    <row r="93" spans="2:10" ht="4.5" customHeight="1">
      <c r="B93" s="22"/>
      <c r="C93" s="22"/>
      <c r="D93" s="22"/>
      <c r="E93" s="22"/>
      <c r="F93" s="22"/>
      <c r="G93" s="22"/>
    </row>
    <row r="94" spans="2:10">
      <c r="B94" s="21" t="s">
        <v>7</v>
      </c>
      <c r="C94" s="22"/>
      <c r="D94" s="21" t="s">
        <v>8</v>
      </c>
      <c r="E94" s="22"/>
      <c r="F94" s="21" t="s">
        <v>9</v>
      </c>
      <c r="G94" s="22"/>
      <c r="H94" s="21" t="s">
        <v>10</v>
      </c>
      <c r="J94" s="21" t="s">
        <v>11</v>
      </c>
    </row>
    <row r="95" spans="2:10" ht="4.5" customHeight="1">
      <c r="B95" s="22"/>
      <c r="C95" s="22"/>
      <c r="D95" s="22"/>
      <c r="E95" s="22"/>
      <c r="F95" s="22"/>
      <c r="G95" s="22"/>
    </row>
    <row r="96" spans="2:10" ht="40.5">
      <c r="B96" s="40" t="s">
        <v>68</v>
      </c>
      <c r="D96" s="35" t="s">
        <v>47</v>
      </c>
      <c r="F96" s="27"/>
      <c r="H96" s="25" t="s">
        <v>69</v>
      </c>
      <c r="J96" s="25"/>
    </row>
    <row r="97" spans="2:12" ht="4.5" customHeight="1">
      <c r="B97" s="22"/>
      <c r="C97" s="22"/>
      <c r="D97" s="22"/>
      <c r="E97" s="22"/>
      <c r="F97" s="22"/>
      <c r="G97" s="22"/>
    </row>
    <row r="98" spans="2:12" ht="31.5">
      <c r="B98" s="42" t="s">
        <v>70</v>
      </c>
      <c r="D98" s="35" t="s">
        <v>47</v>
      </c>
      <c r="F98" s="35"/>
      <c r="H98" s="25" t="s">
        <v>71</v>
      </c>
      <c r="J98" s="25" t="s">
        <v>72</v>
      </c>
    </row>
    <row r="99" spans="2:12" ht="4.5" customHeight="1">
      <c r="B99" s="22"/>
      <c r="C99" s="22"/>
      <c r="D99" s="22"/>
      <c r="E99" s="22"/>
      <c r="F99" s="22"/>
      <c r="G99" s="22"/>
    </row>
    <row r="100" spans="2:12" ht="31.5">
      <c r="B100" s="40" t="s">
        <v>73</v>
      </c>
      <c r="D100" s="35" t="s">
        <v>47</v>
      </c>
      <c r="F100" s="35"/>
      <c r="H100" s="25" t="s">
        <v>74</v>
      </c>
      <c r="J100" s="25" t="s">
        <v>72</v>
      </c>
    </row>
    <row r="101" spans="2:12" ht="4.5" customHeight="1">
      <c r="B101" s="22"/>
      <c r="C101" s="22"/>
      <c r="D101" s="22"/>
      <c r="E101" s="22"/>
      <c r="F101" s="22"/>
      <c r="G101" s="22"/>
      <c r="L101" s="45"/>
    </row>
    <row r="102" spans="2:12" customFormat="1" ht="32.25">
      <c r="B102" s="46" t="s">
        <v>75</v>
      </c>
      <c r="D102" s="34" t="s">
        <v>18</v>
      </c>
      <c r="F102" s="47" t="str">
        <f>IFERROR(F98/F96, "")</f>
        <v/>
      </c>
      <c r="H102" s="32" t="s">
        <v>76</v>
      </c>
      <c r="J102" s="32"/>
      <c r="L102" s="48"/>
    </row>
    <row r="103" spans="2:12" ht="4.5" customHeight="1">
      <c r="B103" s="22"/>
      <c r="C103" s="22"/>
      <c r="D103" s="22"/>
      <c r="E103" s="22"/>
      <c r="F103" s="22"/>
      <c r="G103" s="22"/>
    </row>
    <row r="104" spans="2:12" ht="18.75">
      <c r="B104" s="38" t="s">
        <v>77</v>
      </c>
      <c r="C104" s="39"/>
    </row>
    <row r="105" spans="2:12" ht="4.5" customHeight="1">
      <c r="B105" s="22"/>
      <c r="C105" s="22"/>
      <c r="D105" s="22"/>
      <c r="E105" s="22"/>
      <c r="F105" s="22"/>
      <c r="G105" s="22"/>
    </row>
    <row r="106" spans="2:12">
      <c r="B106" s="21" t="s">
        <v>7</v>
      </c>
      <c r="C106" s="22"/>
      <c r="D106" s="21" t="s">
        <v>8</v>
      </c>
      <c r="E106" s="22"/>
      <c r="F106" s="21" t="s">
        <v>9</v>
      </c>
      <c r="G106" s="22"/>
      <c r="H106" s="21" t="s">
        <v>10</v>
      </c>
      <c r="J106" s="21" t="s">
        <v>11</v>
      </c>
    </row>
    <row r="107" spans="2:12" ht="4.5" customHeight="1">
      <c r="B107" s="22"/>
      <c r="C107" s="22"/>
      <c r="D107" s="22"/>
      <c r="E107" s="22"/>
      <c r="F107" s="22"/>
      <c r="G107" s="22"/>
    </row>
    <row r="108" spans="2:12" ht="53.25">
      <c r="B108" s="49" t="s">
        <v>78</v>
      </c>
      <c r="D108" s="26" t="s">
        <v>47</v>
      </c>
      <c r="F108" s="41"/>
      <c r="H108" s="25" t="s">
        <v>517</v>
      </c>
      <c r="J108" s="25"/>
    </row>
    <row r="109" spans="2:12" ht="4.5" customHeight="1">
      <c r="B109" s="22"/>
      <c r="C109" s="22"/>
      <c r="D109" s="22"/>
      <c r="E109" s="22"/>
      <c r="F109" s="50"/>
      <c r="G109" s="22"/>
    </row>
    <row r="110" spans="2:12" ht="39.75" customHeight="1">
      <c r="B110" s="42" t="s">
        <v>79</v>
      </c>
      <c r="D110" s="26" t="s">
        <v>47</v>
      </c>
      <c r="F110" s="43"/>
      <c r="H110" s="85" t="str">
        <f>IF(F108=F110+F112+F114+F116,"","The sum of the breakdown does not equal the amount entered in cell H73, please revise your figures")</f>
        <v/>
      </c>
      <c r="J110" s="80" t="s">
        <v>80</v>
      </c>
    </row>
    <row r="111" spans="2:12" ht="4.5" customHeight="1">
      <c r="B111" s="22"/>
      <c r="C111" s="22"/>
      <c r="D111" s="22"/>
      <c r="E111" s="22"/>
      <c r="F111" s="50"/>
      <c r="G111" s="22"/>
      <c r="H111" s="85"/>
      <c r="J111" s="80"/>
    </row>
    <row r="112" spans="2:12" ht="31.5">
      <c r="B112" s="42" t="s">
        <v>81</v>
      </c>
      <c r="D112" s="26" t="s">
        <v>47</v>
      </c>
      <c r="F112" s="43"/>
      <c r="H112" s="85"/>
      <c r="J112" s="80"/>
    </row>
    <row r="113" spans="2:10" ht="4.5" customHeight="1">
      <c r="B113" s="22"/>
      <c r="C113" s="22"/>
      <c r="D113" s="22"/>
      <c r="E113" s="22"/>
      <c r="F113" s="50"/>
      <c r="G113" s="22"/>
      <c r="H113" s="85"/>
      <c r="J113" s="80"/>
    </row>
    <row r="114" spans="2:10" ht="31.5">
      <c r="B114" s="51" t="s">
        <v>82</v>
      </c>
      <c r="D114" s="26" t="s">
        <v>47</v>
      </c>
      <c r="F114" s="43"/>
      <c r="H114" s="85"/>
      <c r="J114" s="80"/>
    </row>
    <row r="115" spans="2:10" ht="4.5" customHeight="1">
      <c r="B115" s="22"/>
      <c r="C115" s="22"/>
      <c r="D115" s="22"/>
      <c r="E115" s="22"/>
      <c r="F115" s="50"/>
      <c r="G115" s="22"/>
      <c r="H115" s="85"/>
      <c r="J115" s="80"/>
    </row>
    <row r="116" spans="2:10" ht="41.25" customHeight="1">
      <c r="B116" s="51" t="s">
        <v>83</v>
      </c>
      <c r="D116" s="26" t="s">
        <v>47</v>
      </c>
      <c r="F116" s="43"/>
      <c r="H116" s="85"/>
      <c r="J116" s="80"/>
    </row>
    <row r="117" spans="2:10" ht="4.5" customHeight="1">
      <c r="B117" s="22"/>
      <c r="C117" s="22"/>
      <c r="D117" s="22"/>
      <c r="E117" s="22"/>
      <c r="F117" s="22"/>
      <c r="G117" s="22"/>
    </row>
    <row r="118" spans="2:10" ht="31.5">
      <c r="B118" s="42" t="s">
        <v>84</v>
      </c>
      <c r="D118" s="35" t="s">
        <v>27</v>
      </c>
      <c r="F118" s="23"/>
      <c r="H118" s="25"/>
      <c r="J118" s="25" t="s">
        <v>85</v>
      </c>
    </row>
    <row r="119" spans="2:10" ht="4.5" customHeight="1">
      <c r="B119" s="22"/>
      <c r="C119" s="22"/>
      <c r="D119" s="22"/>
      <c r="E119" s="22"/>
      <c r="F119" s="22"/>
      <c r="G119" s="22"/>
    </row>
    <row r="120" spans="2:10" ht="31.5" customHeight="1">
      <c r="B120" s="23" t="s">
        <v>86</v>
      </c>
      <c r="D120" s="35" t="s">
        <v>47</v>
      </c>
      <c r="F120" s="52"/>
      <c r="H120" s="25"/>
      <c r="J120" s="25"/>
    </row>
    <row r="121" spans="2:10" customFormat="1" ht="18.75">
      <c r="B121" s="53" t="s">
        <v>87</v>
      </c>
      <c r="C121" s="54"/>
      <c r="D121" s="55" t="s">
        <v>88</v>
      </c>
    </row>
    <row r="122" spans="2:10" customFormat="1" ht="4.5" customHeight="1">
      <c r="B122" s="56"/>
      <c r="C122" s="56"/>
      <c r="D122" s="56"/>
      <c r="E122" s="56"/>
      <c r="F122" s="56"/>
      <c r="G122" s="56"/>
    </row>
    <row r="123" spans="2:10" customFormat="1">
      <c r="B123" s="57" t="s">
        <v>7</v>
      </c>
      <c r="C123" s="56"/>
      <c r="D123" s="57" t="s">
        <v>8</v>
      </c>
      <c r="E123" s="56"/>
      <c r="F123" s="57" t="s">
        <v>9</v>
      </c>
      <c r="G123" s="56"/>
      <c r="H123" s="57" t="s">
        <v>10</v>
      </c>
    </row>
    <row r="124" spans="2:10" customFormat="1" ht="4.5" customHeight="1">
      <c r="B124" s="56"/>
      <c r="C124" s="56"/>
      <c r="D124" s="56"/>
      <c r="E124" s="56"/>
      <c r="F124" s="56"/>
      <c r="G124" s="56"/>
    </row>
    <row r="125" spans="2:10" customFormat="1" ht="16.5">
      <c r="B125" s="31" t="s">
        <v>89</v>
      </c>
      <c r="D125" s="34" t="s">
        <v>47</v>
      </c>
      <c r="F125" s="58" t="str">
        <f>IF(OR(F62="",F96="",F108="",F100=""),"",F62+F96+F108+F100)</f>
        <v/>
      </c>
      <c r="H125" s="32" t="s">
        <v>76</v>
      </c>
    </row>
    <row r="126" spans="2:10" customFormat="1" ht="4.5" customHeight="1">
      <c r="B126" s="56"/>
      <c r="C126" s="56"/>
      <c r="D126" s="56"/>
      <c r="E126" s="56"/>
      <c r="F126" s="56"/>
      <c r="G126" s="56"/>
    </row>
    <row r="127" spans="2:10" customFormat="1" ht="32.25">
      <c r="B127" s="31" t="s">
        <v>90</v>
      </c>
      <c r="D127" s="34" t="s">
        <v>18</v>
      </c>
      <c r="F127" s="47" t="str">
        <f>IF(OR(F98="",F108="",F125=""),"",((F98+F108)/F125))</f>
        <v/>
      </c>
      <c r="H127" s="32" t="s">
        <v>76</v>
      </c>
    </row>
    <row r="128" spans="2:10" customFormat="1" ht="4.5" customHeight="1">
      <c r="B128" s="56"/>
      <c r="C128" s="56"/>
      <c r="D128" s="56"/>
      <c r="E128" s="56"/>
      <c r="F128" s="56"/>
      <c r="G128" s="56"/>
    </row>
    <row r="129" spans="2:10" customFormat="1" ht="33" customHeight="1">
      <c r="B129" s="31" t="s">
        <v>91</v>
      </c>
      <c r="D129" s="34" t="s">
        <v>60</v>
      </c>
      <c r="F129" s="58" t="str">
        <f>IF(OR(F79="",F85="",F91=""),"",F79+F85+F91)</f>
        <v/>
      </c>
      <c r="H129" s="32" t="s">
        <v>76</v>
      </c>
    </row>
    <row r="130" spans="2:10" customFormat="1" ht="4.5" customHeight="1">
      <c r="B130" s="56"/>
      <c r="C130" s="56"/>
      <c r="D130" s="56"/>
      <c r="E130" s="56"/>
      <c r="F130" s="56"/>
      <c r="G130" s="56"/>
    </row>
    <row r="131" spans="2:10" customFormat="1" ht="33" customHeight="1">
      <c r="B131" s="31" t="s">
        <v>92</v>
      </c>
      <c r="D131" s="34" t="s">
        <v>93</v>
      </c>
      <c r="F131" s="58" t="str">
        <f>IF(OR(F125="",F27=""),"",F125/F27)</f>
        <v/>
      </c>
      <c r="H131" s="32" t="s">
        <v>76</v>
      </c>
    </row>
    <row r="132" spans="2:10" customFormat="1" ht="4.5" customHeight="1">
      <c r="B132" s="56"/>
      <c r="C132" s="56"/>
      <c r="D132" s="56"/>
      <c r="E132" s="56"/>
      <c r="F132" s="56"/>
      <c r="G132" s="56"/>
    </row>
    <row r="133" spans="2:10" ht="18.75">
      <c r="B133" s="38" t="s">
        <v>94</v>
      </c>
      <c r="C133" s="39"/>
    </row>
    <row r="134" spans="2:10" ht="4.5" customHeight="1">
      <c r="B134" s="22"/>
      <c r="C134" s="22"/>
      <c r="D134" s="22"/>
      <c r="E134" s="22"/>
      <c r="F134" s="22"/>
      <c r="G134" s="22"/>
    </row>
    <row r="135" spans="2:10">
      <c r="B135" s="21" t="s">
        <v>7</v>
      </c>
      <c r="C135" s="22"/>
      <c r="D135" s="21" t="s">
        <v>8</v>
      </c>
      <c r="E135" s="22"/>
      <c r="F135" s="21" t="s">
        <v>9</v>
      </c>
      <c r="G135" s="22"/>
      <c r="H135" s="21" t="s">
        <v>10</v>
      </c>
      <c r="J135" s="21" t="s">
        <v>11</v>
      </c>
    </row>
    <row r="136" spans="2:10" ht="4.5" customHeight="1">
      <c r="B136" s="22"/>
      <c r="C136" s="22"/>
      <c r="D136" s="22"/>
      <c r="E136" s="22"/>
      <c r="F136" s="22"/>
      <c r="G136" s="22"/>
    </row>
    <row r="137" spans="2:10" ht="66">
      <c r="B137" s="23" t="s">
        <v>95</v>
      </c>
      <c r="D137" s="23" t="s">
        <v>96</v>
      </c>
      <c r="F137" s="27"/>
      <c r="H137" s="25" t="s">
        <v>97</v>
      </c>
      <c r="J137" s="25"/>
    </row>
    <row r="138" spans="2:10" ht="4.5" customHeight="1">
      <c r="B138" s="22"/>
      <c r="C138" s="22"/>
      <c r="D138" s="22"/>
      <c r="E138" s="22"/>
      <c r="F138" s="22"/>
      <c r="G138" s="22"/>
    </row>
    <row r="139" spans="2:10" ht="31.5">
      <c r="B139" s="42" t="s">
        <v>98</v>
      </c>
      <c r="D139" s="23" t="s">
        <v>27</v>
      </c>
      <c r="F139" s="35"/>
      <c r="H139" s="25" t="s">
        <v>99</v>
      </c>
      <c r="J139" s="25" t="s">
        <v>100</v>
      </c>
    </row>
    <row r="140" spans="2:10" ht="4.5" customHeight="1">
      <c r="B140" s="22"/>
      <c r="C140" s="22"/>
      <c r="D140" s="22"/>
      <c r="E140" s="22"/>
      <c r="F140" s="22"/>
      <c r="G140" s="22"/>
    </row>
    <row r="141" spans="2:10" ht="91.5">
      <c r="B141" s="23" t="s">
        <v>101</v>
      </c>
      <c r="D141" s="23" t="s">
        <v>96</v>
      </c>
      <c r="F141" s="27"/>
      <c r="H141" s="25" t="s">
        <v>518</v>
      </c>
      <c r="J141" s="25"/>
    </row>
    <row r="142" spans="2:10" ht="4.5" customHeight="1">
      <c r="B142" s="22"/>
      <c r="C142" s="22"/>
      <c r="D142" s="22"/>
      <c r="E142" s="22"/>
      <c r="F142" s="22"/>
      <c r="G142" s="22"/>
    </row>
    <row r="143" spans="2:10" ht="31.5">
      <c r="B143" s="42" t="s">
        <v>98</v>
      </c>
      <c r="D143" s="23" t="s">
        <v>27</v>
      </c>
      <c r="F143" s="35"/>
      <c r="H143" s="25" t="s">
        <v>99</v>
      </c>
      <c r="J143" s="25" t="s">
        <v>102</v>
      </c>
    </row>
    <row r="144" spans="2:10" ht="4.5" customHeight="1">
      <c r="B144" s="22"/>
      <c r="C144" s="22"/>
      <c r="D144" s="22"/>
      <c r="E144" s="22"/>
      <c r="F144" s="22"/>
      <c r="G144" s="22"/>
    </row>
    <row r="145" spans="2:10" ht="78.75">
      <c r="B145" s="40" t="s">
        <v>103</v>
      </c>
      <c r="D145" s="23" t="s">
        <v>96</v>
      </c>
      <c r="F145" s="27"/>
      <c r="H145" s="25" t="s">
        <v>104</v>
      </c>
      <c r="J145" s="25"/>
    </row>
    <row r="146" spans="2:10" ht="4.5" customHeight="1">
      <c r="B146" s="22"/>
      <c r="C146" s="22"/>
      <c r="D146" s="22"/>
      <c r="E146" s="22"/>
      <c r="F146" s="22"/>
      <c r="G146" s="22"/>
    </row>
    <row r="147" spans="2:10" ht="31.5">
      <c r="B147" s="42" t="s">
        <v>98</v>
      </c>
      <c r="D147" s="23" t="s">
        <v>27</v>
      </c>
      <c r="F147" s="35"/>
      <c r="H147" s="25" t="s">
        <v>99</v>
      </c>
      <c r="J147" s="25" t="s">
        <v>105</v>
      </c>
    </row>
    <row r="148" spans="2:10" ht="4.5" customHeight="1">
      <c r="B148" s="22"/>
      <c r="C148" s="22"/>
      <c r="D148" s="22"/>
      <c r="E148" s="22"/>
      <c r="F148" s="22"/>
      <c r="G148" s="22"/>
    </row>
    <row r="149" spans="2:10" ht="102.75">
      <c r="B149" s="40" t="s">
        <v>106</v>
      </c>
      <c r="D149" s="23" t="s">
        <v>96</v>
      </c>
      <c r="F149" s="27"/>
      <c r="H149" s="25" t="s">
        <v>107</v>
      </c>
      <c r="J149" s="25"/>
    </row>
    <row r="150" spans="2:10" ht="4.5" customHeight="1">
      <c r="B150" s="22"/>
      <c r="C150" s="22"/>
      <c r="D150" s="22"/>
      <c r="E150" s="22"/>
      <c r="F150" s="22"/>
      <c r="G150" s="22"/>
    </row>
    <row r="151" spans="2:10" ht="31.5">
      <c r="B151" s="42" t="s">
        <v>98</v>
      </c>
      <c r="D151" s="23" t="s">
        <v>27</v>
      </c>
      <c r="F151" s="35"/>
      <c r="H151" s="25" t="s">
        <v>99</v>
      </c>
      <c r="J151" s="77" t="s">
        <v>108</v>
      </c>
    </row>
    <row r="152" spans="2:10" ht="4.5" customHeight="1">
      <c r="B152" s="22"/>
      <c r="C152" s="22"/>
      <c r="D152" s="22"/>
      <c r="E152" s="22"/>
      <c r="F152" s="22"/>
      <c r="G152" s="22"/>
    </row>
    <row r="153" spans="2:10" ht="91.5">
      <c r="B153" s="40" t="s">
        <v>109</v>
      </c>
      <c r="D153" s="23" t="s">
        <v>96</v>
      </c>
      <c r="F153" s="27"/>
      <c r="H153" s="25" t="s">
        <v>519</v>
      </c>
      <c r="J153" s="25"/>
    </row>
    <row r="154" spans="2:10" ht="4.5" customHeight="1">
      <c r="B154" s="22"/>
      <c r="C154" s="22"/>
      <c r="D154" s="22"/>
      <c r="E154" s="22"/>
      <c r="F154" s="22"/>
      <c r="G154" s="22"/>
    </row>
    <row r="155" spans="2:10" ht="31.5">
      <c r="B155" s="42" t="s">
        <v>98</v>
      </c>
      <c r="D155" s="23" t="s">
        <v>27</v>
      </c>
      <c r="F155" s="35"/>
      <c r="H155" s="25" t="s">
        <v>99</v>
      </c>
      <c r="J155" s="77" t="s">
        <v>110</v>
      </c>
    </row>
    <row r="156" spans="2:10" ht="4.5" customHeight="1">
      <c r="B156" s="22"/>
      <c r="C156" s="22"/>
      <c r="D156" s="22"/>
      <c r="E156" s="22"/>
      <c r="F156" s="22"/>
      <c r="G156" s="22"/>
    </row>
    <row r="157" spans="2:10" ht="78.75">
      <c r="B157" s="23" t="s">
        <v>111</v>
      </c>
      <c r="D157" s="23" t="s">
        <v>96</v>
      </c>
      <c r="F157" s="35">
        <v>1</v>
      </c>
      <c r="H157" s="25" t="s">
        <v>112</v>
      </c>
      <c r="J157" s="25"/>
    </row>
    <row r="158" spans="2:10" ht="4.5" customHeight="1">
      <c r="B158" s="22"/>
      <c r="C158" s="22"/>
      <c r="D158" s="22"/>
      <c r="E158" s="22"/>
      <c r="F158" s="22"/>
      <c r="G158" s="22"/>
    </row>
    <row r="159" spans="2:10" ht="31.5">
      <c r="B159" s="42" t="s">
        <v>113</v>
      </c>
      <c r="D159" s="23" t="s">
        <v>114</v>
      </c>
      <c r="F159" s="35"/>
      <c r="H159" s="25" t="s">
        <v>115</v>
      </c>
      <c r="J159" s="25" t="s">
        <v>116</v>
      </c>
    </row>
    <row r="160" spans="2:10" ht="4.5" customHeight="1">
      <c r="B160" s="22"/>
      <c r="C160" s="22"/>
      <c r="D160" s="22"/>
      <c r="E160" s="22"/>
      <c r="F160" s="22"/>
      <c r="G160" s="22"/>
    </row>
    <row r="161" spans="2:10" ht="47.25">
      <c r="B161" s="42" t="s">
        <v>117</v>
      </c>
      <c r="D161" s="23" t="s">
        <v>114</v>
      </c>
      <c r="F161" s="35"/>
      <c r="H161" s="25" t="s">
        <v>118</v>
      </c>
      <c r="J161" s="25" t="s">
        <v>116</v>
      </c>
    </row>
    <row r="162" spans="2:10" ht="4.5" customHeight="1">
      <c r="B162" s="22"/>
      <c r="C162" s="22"/>
      <c r="D162" s="22"/>
      <c r="E162" s="22"/>
      <c r="F162" s="22"/>
      <c r="G162" s="22"/>
    </row>
    <row r="163" spans="2:10" ht="63">
      <c r="B163" s="42" t="s">
        <v>119</v>
      </c>
      <c r="D163" s="23" t="s">
        <v>114</v>
      </c>
      <c r="F163" s="35"/>
      <c r="H163" s="25" t="s">
        <v>120</v>
      </c>
      <c r="J163" s="25" t="s">
        <v>116</v>
      </c>
    </row>
    <row r="164" spans="2:10" ht="4.5" customHeight="1">
      <c r="B164" s="22"/>
      <c r="C164" s="22"/>
      <c r="D164" s="22"/>
      <c r="E164" s="22"/>
      <c r="F164" s="22"/>
      <c r="G164" s="22"/>
    </row>
    <row r="165" spans="2:10" ht="4.5" customHeight="1">
      <c r="B165" s="22"/>
      <c r="C165" s="22"/>
      <c r="D165" s="22"/>
      <c r="E165" s="22"/>
      <c r="F165" s="22"/>
      <c r="G165" s="22"/>
    </row>
    <row r="166" spans="2:10" ht="105.75">
      <c r="B166" s="23" t="s">
        <v>121</v>
      </c>
      <c r="D166" s="23" t="s">
        <v>96</v>
      </c>
      <c r="F166" s="27">
        <v>50</v>
      </c>
      <c r="H166" s="25" t="s">
        <v>520</v>
      </c>
      <c r="J166" s="25"/>
    </row>
    <row r="167" spans="2:10" ht="4.5" customHeight="1">
      <c r="B167" s="22"/>
      <c r="C167" s="22"/>
      <c r="D167" s="22"/>
      <c r="E167" s="22"/>
      <c r="F167" s="22"/>
      <c r="G167" s="22"/>
    </row>
    <row r="168" spans="2:10" ht="31.5">
      <c r="B168" s="42" t="s">
        <v>98</v>
      </c>
      <c r="D168" s="23" t="s">
        <v>27</v>
      </c>
      <c r="F168" s="35"/>
      <c r="H168" s="25" t="s">
        <v>99</v>
      </c>
      <c r="J168" s="25" t="s">
        <v>122</v>
      </c>
    </row>
    <row r="169" spans="2:10" ht="4.5" customHeight="1">
      <c r="B169" s="22"/>
      <c r="C169" s="22"/>
      <c r="D169" s="22"/>
      <c r="E169" s="22"/>
      <c r="F169" s="22"/>
      <c r="G169" s="22"/>
    </row>
    <row r="170" spans="2:10">
      <c r="B170" s="83" t="s">
        <v>123</v>
      </c>
      <c r="C170" s="83"/>
      <c r="D170" s="83"/>
      <c r="E170" s="83"/>
      <c r="F170" s="83"/>
      <c r="G170" s="83"/>
      <c r="H170" s="83"/>
      <c r="I170" s="83"/>
      <c r="J170" s="83"/>
    </row>
    <row r="171" spans="2:10" ht="4.5" customHeight="1">
      <c r="B171" s="22"/>
      <c r="C171" s="22"/>
      <c r="D171" s="22"/>
      <c r="E171" s="22"/>
      <c r="F171" s="22"/>
      <c r="G171" s="22"/>
    </row>
    <row r="172" spans="2:10" ht="40.5">
      <c r="B172" s="23" t="s">
        <v>124</v>
      </c>
      <c r="D172" s="23" t="s">
        <v>96</v>
      </c>
      <c r="F172" s="35"/>
      <c r="H172" s="25" t="s">
        <v>125</v>
      </c>
      <c r="J172" s="25" t="s">
        <v>126</v>
      </c>
    </row>
    <row r="173" spans="2:10" ht="3.95" customHeight="1">
      <c r="B173" s="45"/>
      <c r="D173" s="45"/>
      <c r="H173" s="72"/>
      <c r="J173" s="72"/>
    </row>
    <row r="174" spans="2:10">
      <c r="B174" s="42" t="s">
        <v>127</v>
      </c>
      <c r="D174" s="23" t="s">
        <v>15</v>
      </c>
      <c r="F174" s="35"/>
      <c r="H174" s="25"/>
      <c r="J174" s="25" t="s">
        <v>128</v>
      </c>
    </row>
    <row r="175" spans="2:10" ht="3.95" customHeight="1">
      <c r="B175" s="45"/>
      <c r="D175" s="45"/>
      <c r="H175" s="72"/>
      <c r="J175" s="72"/>
    </row>
    <row r="176" spans="2:10" ht="31.5">
      <c r="B176" s="42" t="s">
        <v>98</v>
      </c>
      <c r="D176" s="23" t="s">
        <v>27</v>
      </c>
      <c r="F176" s="35"/>
      <c r="H176" s="25" t="s">
        <v>129</v>
      </c>
      <c r="J176" s="25" t="s">
        <v>128</v>
      </c>
    </row>
    <row r="177" spans="2:10" ht="3.95" customHeight="1">
      <c r="B177" s="45"/>
      <c r="D177" s="45"/>
      <c r="H177" s="72"/>
      <c r="J177" s="72"/>
    </row>
    <row r="178" spans="2:10" ht="16.5">
      <c r="B178" s="42" t="s">
        <v>130</v>
      </c>
      <c r="D178" s="23" t="s">
        <v>114</v>
      </c>
      <c r="F178" s="76">
        <f>IF(F174="Group-level",F172*$F$29,F172)</f>
        <v>0</v>
      </c>
      <c r="H178" s="32" t="s">
        <v>76</v>
      </c>
      <c r="J178" s="25"/>
    </row>
    <row r="179" spans="2:10" ht="4.5" customHeight="1">
      <c r="B179" s="22"/>
      <c r="C179" s="22"/>
      <c r="D179" s="22"/>
      <c r="E179" s="22"/>
      <c r="F179" s="22"/>
      <c r="G179" s="22"/>
    </row>
    <row r="180" spans="2:10">
      <c r="B180" s="40" t="s">
        <v>131</v>
      </c>
      <c r="D180" s="23" t="s">
        <v>96</v>
      </c>
      <c r="F180" s="35"/>
      <c r="H180" s="59" t="s">
        <v>132</v>
      </c>
      <c r="J180" s="25" t="s">
        <v>126</v>
      </c>
    </row>
    <row r="181" spans="2:10" ht="4.5" customHeight="1">
      <c r="B181" s="22"/>
      <c r="C181" s="22"/>
      <c r="D181" s="22"/>
      <c r="E181" s="22"/>
      <c r="F181" s="22"/>
      <c r="G181" s="22"/>
    </row>
    <row r="182" spans="2:10">
      <c r="B182" s="42" t="s">
        <v>127</v>
      </c>
      <c r="D182" s="23" t="s">
        <v>15</v>
      </c>
      <c r="F182" s="35"/>
      <c r="H182" s="25"/>
      <c r="J182" s="25" t="s">
        <v>133</v>
      </c>
    </row>
    <row r="183" spans="2:10" ht="3.95" customHeight="1">
      <c r="B183" s="45"/>
      <c r="D183" s="45"/>
      <c r="H183" s="72"/>
      <c r="J183" s="72"/>
    </row>
    <row r="184" spans="2:10" ht="31.5">
      <c r="B184" s="42" t="s">
        <v>98</v>
      </c>
      <c r="D184" s="23" t="s">
        <v>27</v>
      </c>
      <c r="F184" s="35"/>
      <c r="H184" s="25" t="s">
        <v>129</v>
      </c>
      <c r="J184" s="25" t="s">
        <v>133</v>
      </c>
    </row>
    <row r="185" spans="2:10" ht="3.95" customHeight="1">
      <c r="B185" s="45"/>
      <c r="D185" s="45"/>
      <c r="H185" s="72"/>
      <c r="J185" s="72"/>
    </row>
    <row r="186" spans="2:10" ht="16.5">
      <c r="B186" s="42" t="s">
        <v>134</v>
      </c>
      <c r="D186" s="23" t="s">
        <v>114</v>
      </c>
      <c r="F186" s="76">
        <f>IF(F182="Group-level",F180*$F$29,F180)</f>
        <v>0</v>
      </c>
      <c r="H186" s="32" t="s">
        <v>76</v>
      </c>
      <c r="J186" s="25"/>
    </row>
    <row r="187" spans="2:10" ht="4.5" customHeight="1">
      <c r="B187" s="22"/>
      <c r="C187" s="22"/>
      <c r="D187" s="22"/>
      <c r="E187" s="22"/>
      <c r="F187" s="22"/>
      <c r="G187" s="22"/>
    </row>
    <row r="188" spans="2:10" ht="45" customHeight="1">
      <c r="B188" s="23" t="s">
        <v>135</v>
      </c>
      <c r="D188" s="23" t="s">
        <v>96</v>
      </c>
      <c r="F188" s="35"/>
      <c r="H188" s="25" t="s">
        <v>136</v>
      </c>
      <c r="J188" s="25" t="s">
        <v>126</v>
      </c>
    </row>
    <row r="189" spans="2:10" ht="4.5" customHeight="1">
      <c r="B189" s="22"/>
      <c r="C189" s="22"/>
      <c r="D189" s="22"/>
      <c r="E189" s="22"/>
      <c r="F189" s="22"/>
      <c r="G189" s="22"/>
    </row>
    <row r="190" spans="2:10">
      <c r="B190" s="42" t="s">
        <v>127</v>
      </c>
      <c r="D190" s="23" t="s">
        <v>15</v>
      </c>
      <c r="F190" s="35"/>
      <c r="H190" s="25"/>
      <c r="J190" s="25" t="s">
        <v>137</v>
      </c>
    </row>
    <row r="191" spans="2:10" ht="3.95" customHeight="1">
      <c r="B191" s="45"/>
      <c r="D191" s="45"/>
      <c r="H191" s="72"/>
      <c r="J191" s="72"/>
    </row>
    <row r="192" spans="2:10" ht="31.5">
      <c r="B192" s="42" t="s">
        <v>98</v>
      </c>
      <c r="D192" s="23" t="s">
        <v>27</v>
      </c>
      <c r="F192" s="35"/>
      <c r="H192" s="25" t="s">
        <v>129</v>
      </c>
      <c r="J192" s="25" t="s">
        <v>137</v>
      </c>
    </row>
    <row r="193" spans="2:10" ht="3.95" customHeight="1">
      <c r="B193" s="45"/>
      <c r="D193" s="45"/>
      <c r="H193" s="72"/>
      <c r="J193" s="72"/>
    </row>
    <row r="194" spans="2:10" ht="16.5">
      <c r="B194" s="42" t="s">
        <v>138</v>
      </c>
      <c r="D194" s="23" t="s">
        <v>114</v>
      </c>
      <c r="F194" s="76">
        <f>IF(F190="Group-level",F188*$F$29,F188)</f>
        <v>0</v>
      </c>
      <c r="H194" s="32" t="s">
        <v>76</v>
      </c>
      <c r="J194" s="25"/>
    </row>
    <row r="195" spans="2:10" ht="4.5" customHeight="1">
      <c r="B195" s="22"/>
      <c r="C195" s="22"/>
      <c r="D195" s="22"/>
      <c r="E195" s="22"/>
      <c r="F195" s="22"/>
      <c r="G195" s="22"/>
    </row>
    <row r="196" spans="2:10" ht="40.5">
      <c r="B196" s="23" t="s">
        <v>139</v>
      </c>
      <c r="D196" s="23" t="s">
        <v>96</v>
      </c>
      <c r="F196" s="35"/>
      <c r="H196" s="25" t="s">
        <v>140</v>
      </c>
      <c r="J196" s="25" t="s">
        <v>126</v>
      </c>
    </row>
    <row r="197" spans="2:10" ht="4.5" customHeight="1">
      <c r="B197" s="22"/>
      <c r="C197" s="22"/>
      <c r="D197" s="22"/>
      <c r="E197" s="22"/>
      <c r="F197" s="22"/>
      <c r="G197" s="22"/>
    </row>
    <row r="198" spans="2:10">
      <c r="B198" s="42" t="s">
        <v>127</v>
      </c>
      <c r="D198" s="23" t="s">
        <v>15</v>
      </c>
      <c r="F198" s="35"/>
      <c r="H198" s="25"/>
      <c r="J198" s="25" t="s">
        <v>141</v>
      </c>
    </row>
    <row r="199" spans="2:10" ht="3.95" customHeight="1">
      <c r="B199" s="45"/>
      <c r="D199" s="45"/>
      <c r="H199" s="72"/>
      <c r="J199" s="72"/>
    </row>
    <row r="200" spans="2:10" ht="31.5">
      <c r="B200" s="42" t="s">
        <v>98</v>
      </c>
      <c r="D200" s="23" t="s">
        <v>27</v>
      </c>
      <c r="F200" s="35"/>
      <c r="H200" s="25" t="s">
        <v>129</v>
      </c>
      <c r="J200" s="25" t="s">
        <v>141</v>
      </c>
    </row>
    <row r="201" spans="2:10" ht="3.95" customHeight="1">
      <c r="B201" s="45"/>
      <c r="D201" s="45"/>
      <c r="H201" s="72"/>
      <c r="J201" s="72"/>
    </row>
    <row r="202" spans="2:10" ht="16.5">
      <c r="B202" s="42" t="s">
        <v>142</v>
      </c>
      <c r="D202" s="23" t="s">
        <v>114</v>
      </c>
      <c r="F202" s="76">
        <f>IF(F198="Group-level",F196*$F$29,F196)</f>
        <v>0</v>
      </c>
      <c r="H202" s="32" t="s">
        <v>76</v>
      </c>
      <c r="J202" s="25"/>
    </row>
    <row r="203" spans="2:10" ht="4.5" customHeight="1">
      <c r="B203" s="22"/>
      <c r="C203" s="22"/>
      <c r="D203" s="22"/>
      <c r="E203" s="22"/>
      <c r="F203" s="22"/>
      <c r="G203" s="22"/>
    </row>
    <row r="204" spans="2:10" ht="27">
      <c r="B204" s="40" t="s">
        <v>143</v>
      </c>
      <c r="D204" s="23" t="s">
        <v>96</v>
      </c>
      <c r="F204" s="35"/>
      <c r="H204" s="59" t="s">
        <v>144</v>
      </c>
      <c r="J204" s="25" t="s">
        <v>126</v>
      </c>
    </row>
    <row r="205" spans="2:10" ht="4.5" customHeight="1">
      <c r="B205" s="22"/>
      <c r="C205" s="22"/>
      <c r="D205" s="22"/>
      <c r="E205" s="22"/>
      <c r="F205" s="22"/>
      <c r="G205" s="22"/>
    </row>
    <row r="206" spans="2:10">
      <c r="B206" s="42" t="s">
        <v>127</v>
      </c>
      <c r="D206" s="23" t="s">
        <v>15</v>
      </c>
      <c r="F206" s="35"/>
      <c r="H206" s="25"/>
      <c r="J206" s="25" t="s">
        <v>145</v>
      </c>
    </row>
    <row r="207" spans="2:10" ht="3.95" customHeight="1">
      <c r="B207" s="45"/>
      <c r="D207" s="45"/>
      <c r="H207" s="72"/>
      <c r="J207" s="72"/>
    </row>
    <row r="208" spans="2:10" ht="31.5">
      <c r="B208" s="42" t="s">
        <v>98</v>
      </c>
      <c r="D208" s="23" t="s">
        <v>27</v>
      </c>
      <c r="F208" s="35"/>
      <c r="H208" s="25" t="s">
        <v>129</v>
      </c>
      <c r="J208" s="25" t="s">
        <v>146</v>
      </c>
    </row>
    <row r="209" spans="2:10" ht="3.95" customHeight="1">
      <c r="B209" s="45"/>
      <c r="D209" s="45"/>
      <c r="H209" s="72"/>
      <c r="J209" s="72"/>
    </row>
    <row r="210" spans="2:10" ht="16.5">
      <c r="B210" s="42" t="s">
        <v>147</v>
      </c>
      <c r="D210" s="23" t="s">
        <v>114</v>
      </c>
      <c r="F210" s="76">
        <f>IF(F206="Group-level",F204*$F$29,F204)</f>
        <v>0</v>
      </c>
      <c r="H210" s="32" t="s">
        <v>76</v>
      </c>
      <c r="J210" s="25"/>
    </row>
    <row r="211" spans="2:10" ht="4.5" customHeight="1">
      <c r="B211" s="22"/>
      <c r="C211" s="22"/>
      <c r="D211" s="22"/>
      <c r="E211" s="22"/>
      <c r="F211" s="22"/>
      <c r="G211" s="22"/>
    </row>
    <row r="212" spans="2:10" ht="27.75">
      <c r="B212" s="40" t="s">
        <v>148</v>
      </c>
      <c r="D212" s="23" t="s">
        <v>96</v>
      </c>
      <c r="F212" s="35"/>
      <c r="H212" s="25" t="s">
        <v>149</v>
      </c>
      <c r="J212" s="25" t="s">
        <v>126</v>
      </c>
    </row>
    <row r="213" spans="2:10" ht="4.5" customHeight="1">
      <c r="B213" s="22"/>
      <c r="C213" s="22"/>
      <c r="D213" s="22"/>
      <c r="E213" s="22"/>
      <c r="F213" s="22"/>
      <c r="G213" s="22"/>
    </row>
    <row r="214" spans="2:10">
      <c r="B214" s="42" t="s">
        <v>127</v>
      </c>
      <c r="D214" s="23" t="s">
        <v>15</v>
      </c>
      <c r="F214" s="35"/>
      <c r="H214" s="25"/>
      <c r="J214" s="25" t="s">
        <v>150</v>
      </c>
    </row>
    <row r="215" spans="2:10" ht="3.95" customHeight="1">
      <c r="B215" s="45"/>
      <c r="D215" s="45"/>
      <c r="H215" s="72"/>
      <c r="J215" s="72"/>
    </row>
    <row r="216" spans="2:10" ht="31.5">
      <c r="B216" s="42" t="s">
        <v>98</v>
      </c>
      <c r="D216" s="23" t="s">
        <v>27</v>
      </c>
      <c r="F216" s="35"/>
      <c r="H216" s="25" t="s">
        <v>129</v>
      </c>
      <c r="J216" s="25" t="s">
        <v>150</v>
      </c>
    </row>
    <row r="217" spans="2:10" ht="3.95" customHeight="1">
      <c r="B217" s="45"/>
      <c r="D217" s="45"/>
      <c r="H217" s="72"/>
      <c r="J217" s="72"/>
    </row>
    <row r="218" spans="2:10" ht="16.5">
      <c r="B218" s="42" t="s">
        <v>151</v>
      </c>
      <c r="D218" s="23" t="s">
        <v>114</v>
      </c>
      <c r="F218" s="76">
        <f>IF(F214="Group-level",F212*$F$29,F212)</f>
        <v>0</v>
      </c>
      <c r="H218" s="32" t="s">
        <v>76</v>
      </c>
      <c r="J218" s="25"/>
    </row>
    <row r="219" spans="2:10" ht="4.5" customHeight="1">
      <c r="B219" s="22"/>
      <c r="C219" s="22"/>
      <c r="D219" s="22"/>
      <c r="E219" s="22"/>
      <c r="F219" s="22"/>
      <c r="G219" s="22"/>
    </row>
    <row r="220" spans="2:10" ht="16.5">
      <c r="B220" s="40" t="s">
        <v>152</v>
      </c>
      <c r="D220" s="23" t="s">
        <v>96</v>
      </c>
      <c r="F220" s="35"/>
      <c r="H220" s="25" t="s">
        <v>153</v>
      </c>
      <c r="J220" s="25" t="s">
        <v>126</v>
      </c>
    </row>
    <row r="221" spans="2:10" ht="4.5" customHeight="1">
      <c r="B221" s="22"/>
      <c r="C221" s="22"/>
      <c r="D221" s="22"/>
      <c r="E221" s="22"/>
      <c r="F221" s="22"/>
      <c r="G221" s="22"/>
    </row>
    <row r="222" spans="2:10">
      <c r="B222" s="42" t="s">
        <v>127</v>
      </c>
      <c r="D222" s="23" t="s">
        <v>15</v>
      </c>
      <c r="F222" s="35"/>
      <c r="H222" s="25"/>
      <c r="J222" s="25" t="s">
        <v>154</v>
      </c>
    </row>
    <row r="223" spans="2:10" ht="3.95" customHeight="1">
      <c r="B223" s="45"/>
      <c r="D223" s="45"/>
      <c r="H223" s="72"/>
      <c r="J223" s="72"/>
    </row>
    <row r="224" spans="2:10" ht="31.5">
      <c r="B224" s="42" t="s">
        <v>98</v>
      </c>
      <c r="D224" s="23" t="s">
        <v>27</v>
      </c>
      <c r="F224" s="35"/>
      <c r="H224" s="25" t="s">
        <v>129</v>
      </c>
      <c r="J224" s="25" t="s">
        <v>154</v>
      </c>
    </row>
    <row r="225" spans="2:10" ht="3.95" customHeight="1">
      <c r="B225" s="45"/>
      <c r="D225" s="45"/>
      <c r="H225" s="72"/>
      <c r="J225" s="72"/>
    </row>
    <row r="226" spans="2:10" ht="16.5">
      <c r="B226" s="42" t="s">
        <v>155</v>
      </c>
      <c r="D226" s="23" t="s">
        <v>114</v>
      </c>
      <c r="F226" s="76">
        <f>IF(F222="Group-level",F220*$F$29,F220)</f>
        <v>0</v>
      </c>
      <c r="H226" s="32" t="s">
        <v>76</v>
      </c>
      <c r="J226" s="25"/>
    </row>
    <row r="227" spans="2:10" ht="4.5" customHeight="1">
      <c r="B227" s="22"/>
      <c r="C227" s="22"/>
      <c r="D227" s="22"/>
      <c r="E227" s="22"/>
      <c r="F227" s="22"/>
      <c r="G227" s="22"/>
    </row>
    <row r="228" spans="2:10" ht="27.75">
      <c r="B228" s="40" t="s">
        <v>156</v>
      </c>
      <c r="D228" s="23" t="s">
        <v>96</v>
      </c>
      <c r="F228" s="35"/>
      <c r="H228" s="25" t="s">
        <v>157</v>
      </c>
      <c r="J228" s="25" t="s">
        <v>126</v>
      </c>
    </row>
    <row r="229" spans="2:10" ht="4.5" customHeight="1">
      <c r="B229" s="22"/>
      <c r="C229" s="22"/>
      <c r="D229" s="22"/>
      <c r="E229" s="22"/>
      <c r="F229" s="22"/>
      <c r="G229" s="22"/>
    </row>
    <row r="230" spans="2:10">
      <c r="B230" s="42" t="s">
        <v>127</v>
      </c>
      <c r="D230" s="23" t="s">
        <v>15</v>
      </c>
      <c r="F230" s="35"/>
      <c r="H230" s="25"/>
      <c r="J230" s="25" t="s">
        <v>158</v>
      </c>
    </row>
    <row r="231" spans="2:10" ht="3.95" customHeight="1">
      <c r="B231" s="45"/>
      <c r="D231" s="45"/>
      <c r="H231" s="72"/>
      <c r="J231" s="72"/>
    </row>
    <row r="232" spans="2:10" ht="31.5">
      <c r="B232" s="42" t="s">
        <v>98</v>
      </c>
      <c r="D232" s="23" t="s">
        <v>27</v>
      </c>
      <c r="F232" s="35"/>
      <c r="H232" s="25" t="s">
        <v>129</v>
      </c>
      <c r="J232" s="25" t="s">
        <v>158</v>
      </c>
    </row>
    <row r="233" spans="2:10" ht="3.95" customHeight="1">
      <c r="B233" s="45"/>
      <c r="D233" s="45"/>
      <c r="H233" s="72"/>
      <c r="J233" s="72"/>
    </row>
    <row r="234" spans="2:10" ht="16.5">
      <c r="B234" s="42" t="s">
        <v>159</v>
      </c>
      <c r="D234" s="23" t="s">
        <v>114</v>
      </c>
      <c r="F234" s="76">
        <f>IF(F230="Group-level",F228*$F$29,F228)</f>
        <v>0</v>
      </c>
      <c r="H234" s="32" t="s">
        <v>76</v>
      </c>
      <c r="J234" s="25"/>
    </row>
    <row r="235" spans="2:10" ht="4.5" customHeight="1">
      <c r="B235" s="22"/>
      <c r="C235" s="22"/>
      <c r="D235" s="22"/>
      <c r="E235" s="22"/>
      <c r="F235" s="22"/>
      <c r="G235" s="22"/>
    </row>
    <row r="236" spans="2:10" ht="39.75">
      <c r="B236" s="40" t="s">
        <v>160</v>
      </c>
      <c r="D236" s="23" t="s">
        <v>96</v>
      </c>
      <c r="F236" s="35"/>
      <c r="H236" s="59" t="s">
        <v>161</v>
      </c>
      <c r="J236" s="25" t="s">
        <v>126</v>
      </c>
    </row>
    <row r="237" spans="2:10" ht="4.5" customHeight="1">
      <c r="B237" s="22"/>
      <c r="C237" s="22"/>
      <c r="D237" s="22"/>
      <c r="E237" s="22"/>
      <c r="F237" s="22"/>
      <c r="G237" s="22"/>
    </row>
    <row r="238" spans="2:10">
      <c r="B238" s="42" t="s">
        <v>127</v>
      </c>
      <c r="D238" s="23" t="s">
        <v>15</v>
      </c>
      <c r="F238" s="35"/>
      <c r="H238" s="25"/>
      <c r="J238" s="25" t="s">
        <v>162</v>
      </c>
    </row>
    <row r="239" spans="2:10" ht="3.95" customHeight="1">
      <c r="B239" s="45"/>
      <c r="D239" s="45"/>
      <c r="H239" s="72"/>
      <c r="J239" s="72"/>
    </row>
    <row r="240" spans="2:10" ht="31.5">
      <c r="B240" s="42" t="s">
        <v>98</v>
      </c>
      <c r="D240" s="23" t="s">
        <v>27</v>
      </c>
      <c r="F240" s="35"/>
      <c r="H240" s="25" t="s">
        <v>129</v>
      </c>
      <c r="J240" s="25" t="s">
        <v>162</v>
      </c>
    </row>
    <row r="241" spans="2:10" ht="3.95" customHeight="1">
      <c r="B241" s="45"/>
      <c r="D241" s="45"/>
      <c r="H241" s="72"/>
      <c r="J241" s="72"/>
    </row>
    <row r="242" spans="2:10" ht="16.5">
      <c r="B242" s="42" t="s">
        <v>163</v>
      </c>
      <c r="D242" s="23" t="s">
        <v>114</v>
      </c>
      <c r="F242" s="76">
        <f>IF(F238="Group-level",F236*$F$29,F236)</f>
        <v>0</v>
      </c>
      <c r="H242" s="32" t="s">
        <v>76</v>
      </c>
      <c r="J242" s="25"/>
    </row>
    <row r="243" spans="2:10" ht="4.5" customHeight="1">
      <c r="B243" s="22"/>
      <c r="C243" s="22"/>
      <c r="D243" s="22"/>
      <c r="E243" s="22"/>
      <c r="F243" s="22"/>
      <c r="G243" s="22"/>
    </row>
    <row r="244" spans="2:10" ht="27.75">
      <c r="B244" s="40" t="s">
        <v>164</v>
      </c>
      <c r="D244" s="23" t="s">
        <v>96</v>
      </c>
      <c r="F244" s="35"/>
      <c r="H244" s="25" t="s">
        <v>165</v>
      </c>
      <c r="J244" s="25" t="s">
        <v>126</v>
      </c>
    </row>
    <row r="245" spans="2:10" ht="4.5" customHeight="1">
      <c r="B245" s="22"/>
      <c r="C245" s="22"/>
      <c r="D245" s="22"/>
      <c r="E245" s="22"/>
      <c r="F245" s="22"/>
      <c r="G245" s="22"/>
    </row>
    <row r="246" spans="2:10">
      <c r="B246" s="42" t="s">
        <v>127</v>
      </c>
      <c r="D246" s="23" t="s">
        <v>15</v>
      </c>
      <c r="F246" s="35"/>
      <c r="H246" s="25"/>
      <c r="J246" s="25" t="s">
        <v>166</v>
      </c>
    </row>
    <row r="247" spans="2:10" ht="3.95" customHeight="1">
      <c r="B247" s="45"/>
      <c r="D247" s="45"/>
      <c r="H247" s="72"/>
      <c r="J247" s="72"/>
    </row>
    <row r="248" spans="2:10" ht="31.5">
      <c r="B248" s="42" t="s">
        <v>98</v>
      </c>
      <c r="D248" s="23" t="s">
        <v>27</v>
      </c>
      <c r="F248" s="35"/>
      <c r="H248" s="25" t="s">
        <v>129</v>
      </c>
      <c r="J248" s="25" t="s">
        <v>166</v>
      </c>
    </row>
    <row r="249" spans="2:10" ht="3.95" customHeight="1">
      <c r="B249" s="45"/>
      <c r="D249" s="45"/>
      <c r="H249" s="72"/>
      <c r="J249" s="72"/>
    </row>
    <row r="250" spans="2:10" ht="16.5">
      <c r="B250" s="42" t="s">
        <v>167</v>
      </c>
      <c r="D250" s="23" t="s">
        <v>114</v>
      </c>
      <c r="F250" s="76">
        <f>IF(F246="Group-level",F244*$F$29,F244)</f>
        <v>0</v>
      </c>
      <c r="H250" s="32" t="s">
        <v>76</v>
      </c>
      <c r="J250" s="25"/>
    </row>
    <row r="251" spans="2:10" ht="4.5" customHeight="1">
      <c r="B251" s="22"/>
      <c r="C251" s="22"/>
      <c r="D251" s="22"/>
      <c r="E251" s="22"/>
      <c r="F251" s="22"/>
      <c r="G251" s="22"/>
    </row>
    <row r="252" spans="2:10" ht="16.5">
      <c r="B252" s="23" t="s">
        <v>168</v>
      </c>
      <c r="D252" s="23" t="s">
        <v>96</v>
      </c>
      <c r="F252" s="35"/>
      <c r="H252" s="25" t="s">
        <v>169</v>
      </c>
      <c r="J252" s="25" t="s">
        <v>126</v>
      </c>
    </row>
    <row r="253" spans="2:10" ht="4.5" customHeight="1">
      <c r="B253" s="22"/>
      <c r="C253" s="22"/>
      <c r="D253" s="22"/>
      <c r="E253" s="22"/>
      <c r="F253" s="22"/>
      <c r="G253" s="22"/>
    </row>
    <row r="254" spans="2:10">
      <c r="B254" s="42" t="s">
        <v>127</v>
      </c>
      <c r="D254" s="23" t="s">
        <v>15</v>
      </c>
      <c r="F254" s="35"/>
      <c r="H254" s="25"/>
      <c r="J254" s="25" t="s">
        <v>170</v>
      </c>
    </row>
    <row r="255" spans="2:10" ht="3.95" customHeight="1">
      <c r="B255" s="45"/>
      <c r="D255" s="45"/>
      <c r="H255" s="72"/>
      <c r="J255" s="72"/>
    </row>
    <row r="256" spans="2:10" ht="31.5">
      <c r="B256" s="42" t="s">
        <v>98</v>
      </c>
      <c r="D256" s="23" t="s">
        <v>27</v>
      </c>
      <c r="F256" s="35"/>
      <c r="H256" s="25" t="s">
        <v>129</v>
      </c>
      <c r="J256" s="25" t="s">
        <v>170</v>
      </c>
    </row>
    <row r="257" spans="2:10" ht="3.95" customHeight="1">
      <c r="B257" s="45"/>
      <c r="D257" s="45"/>
      <c r="H257" s="72"/>
      <c r="J257" s="72"/>
    </row>
    <row r="258" spans="2:10" ht="16.5">
      <c r="B258" s="42" t="s">
        <v>171</v>
      </c>
      <c r="D258" s="23" t="s">
        <v>114</v>
      </c>
      <c r="F258" s="76">
        <f>IF(F254="Group-level",F252*$F$29,F252)</f>
        <v>0</v>
      </c>
      <c r="H258" s="32" t="s">
        <v>76</v>
      </c>
      <c r="J258" s="25"/>
    </row>
    <row r="259" spans="2:10" ht="4.5" customHeight="1">
      <c r="B259" s="22"/>
      <c r="C259" s="22"/>
      <c r="D259" s="22"/>
      <c r="E259" s="22"/>
      <c r="F259" s="22"/>
      <c r="G259" s="22"/>
    </row>
    <row r="260" spans="2:10" ht="31.5">
      <c r="B260" s="23" t="s">
        <v>172</v>
      </c>
      <c r="D260" s="23" t="s">
        <v>96</v>
      </c>
      <c r="F260" s="35"/>
      <c r="H260" s="25" t="s">
        <v>173</v>
      </c>
      <c r="J260" s="25" t="s">
        <v>126</v>
      </c>
    </row>
    <row r="261" spans="2:10" ht="4.5" customHeight="1">
      <c r="B261" s="22"/>
      <c r="C261" s="22"/>
      <c r="D261" s="22"/>
      <c r="E261" s="22"/>
      <c r="F261" s="22"/>
      <c r="G261" s="22"/>
    </row>
    <row r="262" spans="2:10">
      <c r="B262" s="42" t="s">
        <v>127</v>
      </c>
      <c r="D262" s="23" t="s">
        <v>15</v>
      </c>
      <c r="F262" s="35"/>
      <c r="H262" s="25"/>
      <c r="J262" s="25" t="s">
        <v>174</v>
      </c>
    </row>
    <row r="263" spans="2:10" ht="3.95" customHeight="1">
      <c r="B263" s="45"/>
      <c r="D263" s="45"/>
      <c r="H263" s="72"/>
      <c r="J263" s="72"/>
    </row>
    <row r="264" spans="2:10" ht="31.5">
      <c r="B264" s="42" t="s">
        <v>98</v>
      </c>
      <c r="D264" s="23" t="s">
        <v>27</v>
      </c>
      <c r="F264" s="35"/>
      <c r="H264" s="25" t="s">
        <v>129</v>
      </c>
      <c r="J264" s="25" t="s">
        <v>174</v>
      </c>
    </row>
    <row r="265" spans="2:10" ht="3.95" customHeight="1">
      <c r="B265" s="45"/>
      <c r="D265" s="45"/>
      <c r="H265" s="72"/>
      <c r="J265" s="72"/>
    </row>
    <row r="266" spans="2:10" ht="16.5">
      <c r="B266" s="42" t="s">
        <v>175</v>
      </c>
      <c r="D266" s="23" t="s">
        <v>114</v>
      </c>
      <c r="F266" s="76">
        <f>IF(F262="Group-level",F260*$F$29,F260)</f>
        <v>0</v>
      </c>
      <c r="H266" s="32" t="s">
        <v>76</v>
      </c>
      <c r="J266" s="25"/>
    </row>
    <row r="267" spans="2:10" ht="4.5" customHeight="1">
      <c r="B267" s="22"/>
      <c r="C267" s="22"/>
      <c r="D267" s="22"/>
      <c r="E267" s="22"/>
      <c r="F267" s="22"/>
      <c r="G267" s="22"/>
    </row>
    <row r="268" spans="2:10" ht="16.5">
      <c r="B268" s="40" t="s">
        <v>176</v>
      </c>
      <c r="D268" s="23" t="s">
        <v>96</v>
      </c>
      <c r="F268" s="35"/>
      <c r="H268" s="25" t="s">
        <v>177</v>
      </c>
      <c r="J268" s="25" t="s">
        <v>126</v>
      </c>
    </row>
    <row r="269" spans="2:10" ht="4.5" customHeight="1">
      <c r="B269" s="22"/>
      <c r="C269" s="22"/>
      <c r="D269" s="22"/>
      <c r="E269" s="22"/>
      <c r="F269" s="22"/>
      <c r="G269" s="22"/>
    </row>
    <row r="270" spans="2:10">
      <c r="B270" s="42" t="s">
        <v>127</v>
      </c>
      <c r="D270" s="23" t="s">
        <v>15</v>
      </c>
      <c r="F270" s="35"/>
      <c r="H270" s="25"/>
      <c r="J270" s="25" t="s">
        <v>178</v>
      </c>
    </row>
    <row r="271" spans="2:10" ht="3.95" customHeight="1">
      <c r="B271" s="45"/>
      <c r="D271" s="45"/>
      <c r="H271" s="72"/>
      <c r="J271" s="72"/>
    </row>
    <row r="272" spans="2:10" ht="31.5">
      <c r="B272" s="42" t="s">
        <v>98</v>
      </c>
      <c r="D272" s="23" t="s">
        <v>27</v>
      </c>
      <c r="F272" s="35"/>
      <c r="H272" s="25" t="s">
        <v>129</v>
      </c>
      <c r="J272" s="25" t="s">
        <v>178</v>
      </c>
    </row>
    <row r="273" spans="2:10" ht="3.95" customHeight="1">
      <c r="B273" s="45"/>
      <c r="D273" s="45"/>
      <c r="H273" s="72"/>
      <c r="J273" s="72"/>
    </row>
    <row r="274" spans="2:10" ht="16.5">
      <c r="B274" s="42" t="s">
        <v>179</v>
      </c>
      <c r="D274" s="23" t="s">
        <v>114</v>
      </c>
      <c r="F274" s="76">
        <f>IF(F270="Group-level",F268*$F$29,F268)</f>
        <v>0</v>
      </c>
      <c r="H274" s="32" t="s">
        <v>76</v>
      </c>
      <c r="J274" s="25"/>
    </row>
    <row r="275" spans="2:10" ht="4.5" customHeight="1">
      <c r="B275" s="22"/>
      <c r="C275" s="22"/>
      <c r="D275" s="22"/>
      <c r="E275" s="22"/>
      <c r="F275" s="22"/>
      <c r="G275" s="22"/>
    </row>
    <row r="276" spans="2:10" ht="16.5">
      <c r="B276" s="23" t="s">
        <v>180</v>
      </c>
      <c r="D276" s="23" t="s">
        <v>96</v>
      </c>
      <c r="F276" s="35"/>
      <c r="H276" s="25" t="s">
        <v>181</v>
      </c>
      <c r="J276" s="25" t="s">
        <v>126</v>
      </c>
    </row>
    <row r="277" spans="2:10" ht="4.5" customHeight="1">
      <c r="B277" s="22"/>
      <c r="C277" s="22"/>
      <c r="D277" s="22"/>
      <c r="E277" s="22"/>
      <c r="F277" s="22"/>
      <c r="G277" s="22"/>
    </row>
    <row r="278" spans="2:10">
      <c r="B278" s="42" t="s">
        <v>127</v>
      </c>
      <c r="D278" s="23" t="s">
        <v>15</v>
      </c>
      <c r="F278" s="35"/>
      <c r="H278" s="25"/>
      <c r="J278" s="25" t="s">
        <v>182</v>
      </c>
    </row>
    <row r="279" spans="2:10" ht="3.95" customHeight="1">
      <c r="B279" s="45"/>
      <c r="D279" s="45"/>
      <c r="H279" s="72"/>
      <c r="J279" s="72"/>
    </row>
    <row r="280" spans="2:10" ht="31.5">
      <c r="B280" s="42" t="s">
        <v>98</v>
      </c>
      <c r="D280" s="23" t="s">
        <v>27</v>
      </c>
      <c r="F280" s="35"/>
      <c r="H280" s="25" t="s">
        <v>129</v>
      </c>
      <c r="J280" s="25" t="s">
        <v>182</v>
      </c>
    </row>
    <row r="281" spans="2:10" ht="3.95" customHeight="1">
      <c r="B281" s="45"/>
      <c r="D281" s="45"/>
      <c r="H281" s="72"/>
      <c r="J281" s="72"/>
    </row>
    <row r="282" spans="2:10" ht="16.5">
      <c r="B282" s="42" t="s">
        <v>183</v>
      </c>
      <c r="D282" s="23" t="s">
        <v>114</v>
      </c>
      <c r="F282" s="76">
        <f>IF(F278="Group-level",F276*$F$29,F276)</f>
        <v>0</v>
      </c>
      <c r="H282" s="32" t="s">
        <v>76</v>
      </c>
      <c r="J282" s="25"/>
    </row>
    <row r="283" spans="2:10" ht="4.5" customHeight="1">
      <c r="B283" s="22"/>
      <c r="C283" s="22"/>
      <c r="D283" s="22"/>
      <c r="E283" s="22"/>
      <c r="F283" s="22"/>
      <c r="G283" s="22"/>
    </row>
    <row r="284" spans="2:10" ht="27.75">
      <c r="B284" s="40" t="s">
        <v>184</v>
      </c>
      <c r="D284" s="23" t="s">
        <v>96</v>
      </c>
      <c r="F284" s="35"/>
      <c r="H284" s="25" t="s">
        <v>185</v>
      </c>
      <c r="J284" s="25" t="s">
        <v>126</v>
      </c>
    </row>
    <row r="285" spans="2:10" ht="4.5" customHeight="1">
      <c r="B285" s="22"/>
      <c r="C285" s="22"/>
      <c r="D285" s="22"/>
      <c r="E285" s="22"/>
      <c r="F285" s="22"/>
      <c r="G285" s="22"/>
    </row>
    <row r="286" spans="2:10">
      <c r="B286" s="42" t="s">
        <v>127</v>
      </c>
      <c r="D286" s="23" t="s">
        <v>15</v>
      </c>
      <c r="F286" s="35"/>
      <c r="H286" s="25"/>
      <c r="J286" s="25" t="s">
        <v>186</v>
      </c>
    </row>
    <row r="287" spans="2:10" ht="3.95" customHeight="1">
      <c r="B287" s="45"/>
      <c r="D287" s="45"/>
      <c r="H287" s="72"/>
      <c r="J287" s="72"/>
    </row>
    <row r="288" spans="2:10" ht="31.5">
      <c r="B288" s="42" t="s">
        <v>98</v>
      </c>
      <c r="D288" s="23" t="s">
        <v>27</v>
      </c>
      <c r="F288" s="35"/>
      <c r="H288" s="25" t="s">
        <v>129</v>
      </c>
      <c r="J288" s="25" t="s">
        <v>186</v>
      </c>
    </row>
    <row r="289" spans="2:10" ht="3.95" customHeight="1">
      <c r="B289" s="45"/>
      <c r="D289" s="45"/>
      <c r="H289" s="72"/>
      <c r="J289" s="72"/>
    </row>
    <row r="290" spans="2:10" ht="16.5">
      <c r="B290" s="42" t="s">
        <v>187</v>
      </c>
      <c r="D290" s="23" t="s">
        <v>114</v>
      </c>
      <c r="F290" s="76">
        <f>IF(F286="Group-level",F284*$F$29,F284)</f>
        <v>0</v>
      </c>
      <c r="H290" s="32" t="s">
        <v>76</v>
      </c>
      <c r="J290" s="25"/>
    </row>
    <row r="291" spans="2:10" ht="4.5" customHeight="1">
      <c r="B291" s="22"/>
      <c r="C291" s="22"/>
      <c r="D291" s="22"/>
      <c r="E291" s="22"/>
      <c r="F291" s="22"/>
      <c r="G291" s="22"/>
    </row>
    <row r="292" spans="2:10">
      <c r="B292" s="83" t="s">
        <v>188</v>
      </c>
      <c r="C292" s="83"/>
      <c r="D292" s="83"/>
      <c r="E292" s="83"/>
      <c r="F292" s="83"/>
      <c r="G292" s="83"/>
      <c r="H292" s="83"/>
      <c r="I292" s="83"/>
      <c r="J292" s="83"/>
    </row>
    <row r="293" spans="2:10" ht="4.5" customHeight="1">
      <c r="B293" s="22"/>
      <c r="C293" s="22"/>
      <c r="D293" s="22"/>
      <c r="E293" s="22"/>
      <c r="F293" s="22"/>
      <c r="G293" s="22"/>
    </row>
    <row r="294" spans="2:10" ht="40.5">
      <c r="B294" s="23" t="s">
        <v>124</v>
      </c>
      <c r="D294" s="23" t="s">
        <v>96</v>
      </c>
      <c r="F294" s="35"/>
      <c r="H294" s="25" t="s">
        <v>125</v>
      </c>
      <c r="J294" s="25" t="s">
        <v>189</v>
      </c>
    </row>
    <row r="295" spans="2:10" ht="3.95" customHeight="1">
      <c r="B295" s="45"/>
      <c r="D295" s="45"/>
      <c r="H295" s="72"/>
      <c r="J295" s="72"/>
    </row>
    <row r="296" spans="2:10">
      <c r="B296" s="42" t="s">
        <v>127</v>
      </c>
      <c r="D296" s="23" t="s">
        <v>15</v>
      </c>
      <c r="F296" s="35"/>
      <c r="H296" s="25"/>
      <c r="J296" s="25" t="s">
        <v>190</v>
      </c>
    </row>
    <row r="297" spans="2:10" ht="3.95" customHeight="1">
      <c r="B297" s="45"/>
      <c r="D297" s="45"/>
      <c r="H297" s="72"/>
      <c r="J297" s="72"/>
    </row>
    <row r="298" spans="2:10" ht="31.5">
      <c r="B298" s="42" t="s">
        <v>98</v>
      </c>
      <c r="D298" s="23" t="s">
        <v>27</v>
      </c>
      <c r="F298" s="35"/>
      <c r="H298" s="25" t="s">
        <v>129</v>
      </c>
      <c r="J298" s="25" t="s">
        <v>190</v>
      </c>
    </row>
    <row r="299" spans="2:10" ht="3.95" customHeight="1">
      <c r="B299" s="45"/>
      <c r="D299" s="45"/>
      <c r="H299" s="72"/>
      <c r="J299" s="72"/>
    </row>
    <row r="300" spans="2:10" ht="16.5">
      <c r="B300" s="42" t="s">
        <v>130</v>
      </c>
      <c r="D300" s="23" t="s">
        <v>114</v>
      </c>
      <c r="F300" s="76">
        <f>IF(F296="Group-level",F294*$F$29,F294)</f>
        <v>0</v>
      </c>
      <c r="H300" s="32" t="s">
        <v>76</v>
      </c>
      <c r="J300" s="25"/>
    </row>
    <row r="301" spans="2:10" ht="4.5" customHeight="1">
      <c r="B301" s="22"/>
      <c r="C301" s="22"/>
      <c r="D301" s="22"/>
      <c r="E301" s="22"/>
      <c r="F301" s="22"/>
      <c r="G301" s="22"/>
    </row>
    <row r="302" spans="2:10">
      <c r="B302" s="40" t="s">
        <v>131</v>
      </c>
      <c r="D302" s="23" t="s">
        <v>96</v>
      </c>
      <c r="F302" s="35"/>
      <c r="H302" s="59" t="s">
        <v>132</v>
      </c>
      <c r="J302" s="25" t="s">
        <v>189</v>
      </c>
    </row>
    <row r="303" spans="2:10" ht="4.5" customHeight="1">
      <c r="B303" s="22"/>
      <c r="C303" s="22"/>
      <c r="D303" s="22"/>
      <c r="E303" s="22"/>
      <c r="F303" s="22"/>
      <c r="G303" s="22"/>
    </row>
    <row r="304" spans="2:10">
      <c r="B304" s="42" t="s">
        <v>127</v>
      </c>
      <c r="D304" s="23" t="s">
        <v>15</v>
      </c>
      <c r="F304" s="35"/>
      <c r="H304" s="25"/>
      <c r="J304" s="25" t="s">
        <v>191</v>
      </c>
    </row>
    <row r="305" spans="2:10" ht="3.95" customHeight="1">
      <c r="B305" s="45"/>
      <c r="D305" s="45"/>
      <c r="H305" s="72"/>
      <c r="J305" s="72"/>
    </row>
    <row r="306" spans="2:10" ht="31.5">
      <c r="B306" s="42" t="s">
        <v>98</v>
      </c>
      <c r="D306" s="23" t="s">
        <v>27</v>
      </c>
      <c r="F306" s="35"/>
      <c r="H306" s="25" t="s">
        <v>129</v>
      </c>
      <c r="J306" s="25" t="s">
        <v>191</v>
      </c>
    </row>
    <row r="307" spans="2:10" ht="3.95" customHeight="1">
      <c r="B307" s="45"/>
      <c r="D307" s="45"/>
      <c r="H307" s="72"/>
      <c r="J307" s="72"/>
    </row>
    <row r="308" spans="2:10" ht="16.5">
      <c r="B308" s="42" t="s">
        <v>134</v>
      </c>
      <c r="D308" s="23" t="s">
        <v>114</v>
      </c>
      <c r="F308" s="76">
        <f>IF(F304="Group-level",F302*$F$29,F302)</f>
        <v>0</v>
      </c>
      <c r="H308" s="32" t="s">
        <v>76</v>
      </c>
      <c r="J308" s="25"/>
    </row>
    <row r="309" spans="2:10" ht="4.5" customHeight="1">
      <c r="B309" s="22"/>
      <c r="C309" s="22"/>
      <c r="D309" s="22"/>
      <c r="E309" s="22"/>
      <c r="F309" s="22"/>
      <c r="G309" s="22"/>
    </row>
    <row r="310" spans="2:10" ht="45" customHeight="1">
      <c r="B310" s="23" t="s">
        <v>135</v>
      </c>
      <c r="D310" s="23" t="s">
        <v>96</v>
      </c>
      <c r="F310" s="35"/>
      <c r="H310" s="25" t="s">
        <v>136</v>
      </c>
      <c r="J310" s="77" t="s">
        <v>189</v>
      </c>
    </row>
    <row r="311" spans="2:10" ht="4.5" customHeight="1">
      <c r="B311" s="22"/>
      <c r="C311" s="22"/>
      <c r="D311" s="22"/>
      <c r="E311" s="22"/>
      <c r="F311" s="22"/>
      <c r="G311" s="22"/>
    </row>
    <row r="312" spans="2:10">
      <c r="B312" s="42" t="s">
        <v>127</v>
      </c>
      <c r="D312" s="23" t="s">
        <v>15</v>
      </c>
      <c r="F312" s="35"/>
      <c r="H312" s="25"/>
      <c r="J312" s="25" t="s">
        <v>192</v>
      </c>
    </row>
    <row r="313" spans="2:10" ht="3.95" customHeight="1">
      <c r="B313" s="45"/>
      <c r="D313" s="45"/>
      <c r="H313" s="72"/>
      <c r="J313" s="72"/>
    </row>
    <row r="314" spans="2:10" ht="31.5">
      <c r="B314" s="42" t="s">
        <v>98</v>
      </c>
      <c r="D314" s="23" t="s">
        <v>27</v>
      </c>
      <c r="F314" s="35"/>
      <c r="H314" s="25" t="s">
        <v>129</v>
      </c>
      <c r="J314" s="25" t="s">
        <v>192</v>
      </c>
    </row>
    <row r="315" spans="2:10" ht="3.95" customHeight="1">
      <c r="B315" s="45"/>
      <c r="D315" s="45"/>
      <c r="H315" s="72"/>
      <c r="J315" s="72"/>
    </row>
    <row r="316" spans="2:10" ht="16.5">
      <c r="B316" s="42" t="s">
        <v>138</v>
      </c>
      <c r="D316" s="23" t="s">
        <v>114</v>
      </c>
      <c r="F316" s="76">
        <f>IF(F312="Group-level",F310*$F$29,F310)</f>
        <v>0</v>
      </c>
      <c r="H316" s="32" t="s">
        <v>76</v>
      </c>
      <c r="J316" s="25"/>
    </row>
    <row r="317" spans="2:10" ht="4.5" customHeight="1">
      <c r="B317" s="22"/>
      <c r="C317" s="22"/>
      <c r="D317" s="22"/>
      <c r="E317" s="22"/>
      <c r="F317" s="22"/>
      <c r="G317" s="22"/>
    </row>
    <row r="318" spans="2:10" ht="40.5">
      <c r="B318" s="23" t="s">
        <v>139</v>
      </c>
      <c r="D318" s="23" t="s">
        <v>96</v>
      </c>
      <c r="F318" s="35"/>
      <c r="H318" s="25" t="s">
        <v>140</v>
      </c>
      <c r="J318" s="77" t="s">
        <v>189</v>
      </c>
    </row>
    <row r="319" spans="2:10" ht="4.5" customHeight="1">
      <c r="B319" s="22"/>
      <c r="C319" s="22"/>
      <c r="D319" s="22"/>
      <c r="E319" s="22"/>
      <c r="F319" s="22"/>
      <c r="G319" s="22"/>
    </row>
    <row r="320" spans="2:10">
      <c r="B320" s="42" t="s">
        <v>127</v>
      </c>
      <c r="D320" s="23" t="s">
        <v>15</v>
      </c>
      <c r="F320" s="35"/>
      <c r="H320" s="25"/>
      <c r="J320" s="25" t="s">
        <v>193</v>
      </c>
    </row>
    <row r="321" spans="2:10" ht="3.95" customHeight="1">
      <c r="B321" s="45"/>
      <c r="D321" s="45"/>
      <c r="H321" s="72"/>
      <c r="J321" s="72"/>
    </row>
    <row r="322" spans="2:10" ht="31.5">
      <c r="B322" s="42" t="s">
        <v>98</v>
      </c>
      <c r="D322" s="23" t="s">
        <v>27</v>
      </c>
      <c r="F322" s="35"/>
      <c r="H322" s="25" t="s">
        <v>129</v>
      </c>
      <c r="J322" s="25" t="s">
        <v>193</v>
      </c>
    </row>
    <row r="323" spans="2:10" ht="3.95" customHeight="1">
      <c r="B323" s="45"/>
      <c r="D323" s="45"/>
      <c r="H323" s="72"/>
      <c r="J323" s="72"/>
    </row>
    <row r="324" spans="2:10" ht="16.5">
      <c r="B324" s="42" t="s">
        <v>142</v>
      </c>
      <c r="D324" s="23" t="s">
        <v>114</v>
      </c>
      <c r="F324" s="76">
        <f>IF(F320="Group-level",F318*$F$29,F318)</f>
        <v>0</v>
      </c>
      <c r="H324" s="32" t="s">
        <v>76</v>
      </c>
      <c r="J324" s="25"/>
    </row>
    <row r="325" spans="2:10" ht="4.5" customHeight="1">
      <c r="B325" s="22"/>
      <c r="C325" s="22"/>
      <c r="D325" s="22"/>
      <c r="E325" s="22"/>
      <c r="F325" s="22"/>
      <c r="G325" s="22"/>
    </row>
    <row r="326" spans="2:10" ht="27">
      <c r="B326" s="40" t="s">
        <v>143</v>
      </c>
      <c r="D326" s="23" t="s">
        <v>96</v>
      </c>
      <c r="F326" s="35"/>
      <c r="H326" s="59" t="s">
        <v>144</v>
      </c>
      <c r="J326" s="77" t="s">
        <v>189</v>
      </c>
    </row>
    <row r="327" spans="2:10" ht="4.5" customHeight="1">
      <c r="B327" s="22"/>
      <c r="C327" s="22"/>
      <c r="D327" s="22"/>
      <c r="E327" s="22"/>
      <c r="F327" s="22"/>
      <c r="G327" s="22"/>
    </row>
    <row r="328" spans="2:10">
      <c r="B328" s="42" t="s">
        <v>127</v>
      </c>
      <c r="D328" s="23" t="s">
        <v>15</v>
      </c>
      <c r="F328" s="35"/>
      <c r="H328" s="25"/>
      <c r="J328" s="25" t="s">
        <v>194</v>
      </c>
    </row>
    <row r="329" spans="2:10" ht="3.95" customHeight="1">
      <c r="B329" s="45"/>
      <c r="D329" s="45"/>
      <c r="H329" s="72"/>
      <c r="J329" s="72"/>
    </row>
    <row r="330" spans="2:10" ht="31.5">
      <c r="B330" s="42" t="s">
        <v>98</v>
      </c>
      <c r="D330" s="23" t="s">
        <v>27</v>
      </c>
      <c r="F330" s="35"/>
      <c r="H330" s="25" t="s">
        <v>129</v>
      </c>
      <c r="J330" s="25" t="s">
        <v>194</v>
      </c>
    </row>
    <row r="331" spans="2:10" ht="3.95" customHeight="1">
      <c r="B331" s="45"/>
      <c r="D331" s="45"/>
      <c r="H331" s="72"/>
      <c r="J331" s="72"/>
    </row>
    <row r="332" spans="2:10" ht="16.5">
      <c r="B332" s="42" t="s">
        <v>147</v>
      </c>
      <c r="D332" s="23" t="s">
        <v>114</v>
      </c>
      <c r="F332" s="76">
        <f>IF(F328="Group-level",F326*$F$29,F326)</f>
        <v>0</v>
      </c>
      <c r="H332" s="32" t="s">
        <v>76</v>
      </c>
      <c r="J332" s="25"/>
    </row>
    <row r="333" spans="2:10" ht="4.5" customHeight="1">
      <c r="B333" s="22"/>
      <c r="C333" s="22"/>
      <c r="D333" s="22"/>
      <c r="E333" s="22"/>
      <c r="F333" s="22"/>
      <c r="G333" s="22"/>
    </row>
    <row r="334" spans="2:10" ht="27.75">
      <c r="B334" s="40" t="s">
        <v>148</v>
      </c>
      <c r="D334" s="23" t="s">
        <v>96</v>
      </c>
      <c r="F334" s="35"/>
      <c r="H334" s="25" t="s">
        <v>149</v>
      </c>
      <c r="J334" s="77" t="s">
        <v>189</v>
      </c>
    </row>
    <row r="335" spans="2:10" ht="4.5" customHeight="1">
      <c r="B335" s="22"/>
      <c r="C335" s="22"/>
      <c r="D335" s="22"/>
      <c r="E335" s="22"/>
      <c r="F335" s="22"/>
      <c r="G335" s="22"/>
    </row>
    <row r="336" spans="2:10">
      <c r="B336" s="42" t="s">
        <v>127</v>
      </c>
      <c r="D336" s="23" t="s">
        <v>15</v>
      </c>
      <c r="F336" s="35"/>
      <c r="H336" s="25"/>
      <c r="J336" s="25" t="s">
        <v>195</v>
      </c>
    </row>
    <row r="337" spans="2:10" ht="3.95" customHeight="1">
      <c r="B337" s="45"/>
      <c r="D337" s="45"/>
      <c r="H337" s="72"/>
      <c r="J337" s="72"/>
    </row>
    <row r="338" spans="2:10" ht="31.5">
      <c r="B338" s="42" t="s">
        <v>98</v>
      </c>
      <c r="D338" s="23" t="s">
        <v>27</v>
      </c>
      <c r="F338" s="35"/>
      <c r="H338" s="25" t="s">
        <v>129</v>
      </c>
      <c r="J338" s="25" t="s">
        <v>195</v>
      </c>
    </row>
    <row r="339" spans="2:10" ht="3.95" customHeight="1">
      <c r="B339" s="45"/>
      <c r="D339" s="45"/>
      <c r="H339" s="72"/>
      <c r="J339" s="72"/>
    </row>
    <row r="340" spans="2:10" ht="16.5">
      <c r="B340" s="42" t="s">
        <v>151</v>
      </c>
      <c r="D340" s="23" t="s">
        <v>114</v>
      </c>
      <c r="F340" s="76">
        <f>IF(F336="Group-level",F334*$F$29,F334)</f>
        <v>0</v>
      </c>
      <c r="H340" s="32" t="s">
        <v>76</v>
      </c>
      <c r="J340" s="25"/>
    </row>
    <row r="341" spans="2:10" ht="4.5" customHeight="1">
      <c r="B341" s="22"/>
      <c r="C341" s="22"/>
      <c r="D341" s="22"/>
      <c r="E341" s="22"/>
      <c r="F341" s="22"/>
      <c r="G341" s="22"/>
    </row>
    <row r="342" spans="2:10" ht="16.5">
      <c r="B342" s="40" t="s">
        <v>152</v>
      </c>
      <c r="D342" s="23" t="s">
        <v>96</v>
      </c>
      <c r="F342" s="35"/>
      <c r="H342" s="25" t="s">
        <v>153</v>
      </c>
      <c r="J342" s="77" t="s">
        <v>189</v>
      </c>
    </row>
    <row r="343" spans="2:10" ht="4.5" customHeight="1">
      <c r="B343" s="22"/>
      <c r="C343" s="22"/>
      <c r="D343" s="22"/>
      <c r="E343" s="22"/>
      <c r="F343" s="22"/>
      <c r="G343" s="22"/>
    </row>
    <row r="344" spans="2:10">
      <c r="B344" s="42" t="s">
        <v>127</v>
      </c>
      <c r="D344" s="23" t="s">
        <v>15</v>
      </c>
      <c r="F344" s="35"/>
      <c r="H344" s="25"/>
      <c r="J344" s="25" t="s">
        <v>196</v>
      </c>
    </row>
    <row r="345" spans="2:10" ht="3.95" customHeight="1">
      <c r="B345" s="45"/>
      <c r="D345" s="45"/>
      <c r="H345" s="72"/>
      <c r="J345" s="72"/>
    </row>
    <row r="346" spans="2:10" ht="31.5">
      <c r="B346" s="42" t="s">
        <v>98</v>
      </c>
      <c r="D346" s="23" t="s">
        <v>27</v>
      </c>
      <c r="F346" s="35"/>
      <c r="H346" s="25" t="s">
        <v>129</v>
      </c>
      <c r="J346" s="25" t="s">
        <v>196</v>
      </c>
    </row>
    <row r="347" spans="2:10" ht="3.95" customHeight="1">
      <c r="B347" s="45"/>
      <c r="D347" s="45"/>
      <c r="H347" s="72"/>
      <c r="J347" s="72"/>
    </row>
    <row r="348" spans="2:10" ht="16.5">
      <c r="B348" s="42" t="s">
        <v>155</v>
      </c>
      <c r="D348" s="23" t="s">
        <v>114</v>
      </c>
      <c r="F348" s="76">
        <f>IF(F344="Group-level",F342*$F$29,F342)</f>
        <v>0</v>
      </c>
      <c r="H348" s="32" t="s">
        <v>76</v>
      </c>
      <c r="J348" s="25"/>
    </row>
    <row r="349" spans="2:10" ht="4.5" customHeight="1">
      <c r="B349" s="22"/>
      <c r="C349" s="22"/>
      <c r="D349" s="22"/>
      <c r="E349" s="22"/>
      <c r="F349" s="22"/>
      <c r="G349" s="22"/>
    </row>
    <row r="350" spans="2:10" ht="27.75">
      <c r="B350" s="40" t="s">
        <v>156</v>
      </c>
      <c r="D350" s="23" t="s">
        <v>96</v>
      </c>
      <c r="F350" s="35"/>
      <c r="H350" s="25" t="s">
        <v>157</v>
      </c>
      <c r="J350" s="77" t="s">
        <v>189</v>
      </c>
    </row>
    <row r="351" spans="2:10" ht="4.5" customHeight="1">
      <c r="B351" s="22"/>
      <c r="C351" s="22"/>
      <c r="D351" s="22"/>
      <c r="E351" s="22"/>
      <c r="F351" s="22"/>
      <c r="G351" s="22"/>
    </row>
    <row r="352" spans="2:10">
      <c r="B352" s="42" t="s">
        <v>127</v>
      </c>
      <c r="D352" s="23" t="s">
        <v>15</v>
      </c>
      <c r="F352" s="35"/>
      <c r="H352" s="25"/>
      <c r="J352" s="25" t="s">
        <v>197</v>
      </c>
    </row>
    <row r="353" spans="2:10" ht="3.95" customHeight="1">
      <c r="B353" s="45"/>
      <c r="D353" s="45"/>
      <c r="H353" s="72"/>
      <c r="J353" s="72"/>
    </row>
    <row r="354" spans="2:10" ht="31.5">
      <c r="B354" s="42" t="s">
        <v>98</v>
      </c>
      <c r="D354" s="23" t="s">
        <v>27</v>
      </c>
      <c r="F354" s="35"/>
      <c r="H354" s="25" t="s">
        <v>129</v>
      </c>
      <c r="J354" s="25" t="s">
        <v>197</v>
      </c>
    </row>
    <row r="355" spans="2:10" ht="3.95" customHeight="1">
      <c r="B355" s="45"/>
      <c r="D355" s="45"/>
      <c r="H355" s="72"/>
      <c r="J355" s="72"/>
    </row>
    <row r="356" spans="2:10" ht="16.5">
      <c r="B356" s="42" t="s">
        <v>159</v>
      </c>
      <c r="D356" s="23" t="s">
        <v>114</v>
      </c>
      <c r="F356" s="76">
        <f>IF(F352="Group-level",F350*$F$29,F350)</f>
        <v>0</v>
      </c>
      <c r="H356" s="32" t="s">
        <v>76</v>
      </c>
      <c r="J356" s="25"/>
    </row>
    <row r="357" spans="2:10" ht="4.5" customHeight="1">
      <c r="B357" s="22"/>
      <c r="C357" s="22"/>
      <c r="D357" s="22"/>
      <c r="E357" s="22"/>
      <c r="F357" s="22"/>
      <c r="G357" s="22"/>
    </row>
    <row r="358" spans="2:10" ht="39.75">
      <c r="B358" s="40" t="s">
        <v>160</v>
      </c>
      <c r="D358" s="23" t="s">
        <v>96</v>
      </c>
      <c r="F358" s="35"/>
      <c r="H358" s="59" t="s">
        <v>161</v>
      </c>
      <c r="J358" s="77" t="s">
        <v>189</v>
      </c>
    </row>
    <row r="359" spans="2:10" ht="4.5" customHeight="1">
      <c r="B359" s="22"/>
      <c r="C359" s="22"/>
      <c r="D359" s="22"/>
      <c r="E359" s="22"/>
      <c r="F359" s="22"/>
      <c r="G359" s="22"/>
    </row>
    <row r="360" spans="2:10">
      <c r="B360" s="42" t="s">
        <v>127</v>
      </c>
      <c r="D360" s="23" t="s">
        <v>15</v>
      </c>
      <c r="F360" s="35"/>
      <c r="H360" s="25"/>
      <c r="J360" s="25" t="s">
        <v>198</v>
      </c>
    </row>
    <row r="361" spans="2:10" ht="3.95" customHeight="1">
      <c r="B361" s="45"/>
      <c r="D361" s="45"/>
      <c r="H361" s="72"/>
      <c r="J361" s="72"/>
    </row>
    <row r="362" spans="2:10" ht="31.5">
      <c r="B362" s="42" t="s">
        <v>98</v>
      </c>
      <c r="D362" s="23" t="s">
        <v>27</v>
      </c>
      <c r="F362" s="35"/>
      <c r="H362" s="25" t="s">
        <v>129</v>
      </c>
      <c r="J362" s="25" t="s">
        <v>198</v>
      </c>
    </row>
    <row r="363" spans="2:10" ht="3.95" customHeight="1">
      <c r="B363" s="45"/>
      <c r="D363" s="45"/>
      <c r="H363" s="72"/>
      <c r="J363" s="72"/>
    </row>
    <row r="364" spans="2:10" ht="16.5">
      <c r="B364" s="42" t="s">
        <v>163</v>
      </c>
      <c r="D364" s="23" t="s">
        <v>114</v>
      </c>
      <c r="F364" s="76">
        <f>IF(F360="Group-level",F358*$F$29,F358)</f>
        <v>0</v>
      </c>
      <c r="H364" s="32" t="s">
        <v>76</v>
      </c>
      <c r="J364" s="25"/>
    </row>
    <row r="365" spans="2:10" ht="4.5" customHeight="1">
      <c r="B365" s="22"/>
      <c r="C365" s="22"/>
      <c r="D365" s="22"/>
      <c r="E365" s="22"/>
      <c r="F365" s="22"/>
      <c r="G365" s="22"/>
    </row>
    <row r="366" spans="2:10" ht="27.75">
      <c r="B366" s="40" t="s">
        <v>164</v>
      </c>
      <c r="D366" s="23" t="s">
        <v>96</v>
      </c>
      <c r="F366" s="35"/>
      <c r="H366" s="25" t="s">
        <v>165</v>
      </c>
      <c r="J366" s="77" t="s">
        <v>189</v>
      </c>
    </row>
    <row r="367" spans="2:10" ht="4.5" customHeight="1">
      <c r="B367" s="22"/>
      <c r="C367" s="22"/>
      <c r="D367" s="22"/>
      <c r="E367" s="22"/>
      <c r="F367" s="22"/>
      <c r="G367" s="22"/>
    </row>
    <row r="368" spans="2:10">
      <c r="B368" s="42" t="s">
        <v>127</v>
      </c>
      <c r="D368" s="23" t="s">
        <v>15</v>
      </c>
      <c r="F368" s="35"/>
      <c r="H368" s="25"/>
      <c r="J368" s="25" t="s">
        <v>199</v>
      </c>
    </row>
    <row r="369" spans="2:10" ht="3.95" customHeight="1">
      <c r="B369" s="45"/>
      <c r="D369" s="45"/>
      <c r="H369" s="72"/>
      <c r="J369" s="72"/>
    </row>
    <row r="370" spans="2:10" ht="31.5">
      <c r="B370" s="42" t="s">
        <v>98</v>
      </c>
      <c r="D370" s="23" t="s">
        <v>27</v>
      </c>
      <c r="F370" s="35"/>
      <c r="H370" s="25" t="s">
        <v>129</v>
      </c>
      <c r="J370" s="25" t="s">
        <v>199</v>
      </c>
    </row>
    <row r="371" spans="2:10" ht="3.95" customHeight="1">
      <c r="B371" s="45"/>
      <c r="D371" s="45"/>
      <c r="H371" s="72"/>
      <c r="J371" s="72"/>
    </row>
    <row r="372" spans="2:10" ht="16.5">
      <c r="B372" s="42" t="s">
        <v>167</v>
      </c>
      <c r="D372" s="23" t="s">
        <v>114</v>
      </c>
      <c r="F372" s="76">
        <f>IF(F368="Group-level",F366*$F$29,F366)</f>
        <v>0</v>
      </c>
      <c r="H372" s="32" t="s">
        <v>76</v>
      </c>
      <c r="J372" s="25"/>
    </row>
    <row r="373" spans="2:10" ht="4.5" customHeight="1">
      <c r="B373" s="22"/>
      <c r="C373" s="22"/>
      <c r="D373" s="22"/>
      <c r="E373" s="22"/>
      <c r="F373" s="22"/>
      <c r="G373" s="22"/>
    </row>
    <row r="374" spans="2:10" ht="16.5">
      <c r="B374" s="23" t="s">
        <v>168</v>
      </c>
      <c r="D374" s="23" t="s">
        <v>96</v>
      </c>
      <c r="F374" s="35"/>
      <c r="H374" s="25" t="s">
        <v>169</v>
      </c>
      <c r="J374" s="77" t="s">
        <v>189</v>
      </c>
    </row>
    <row r="375" spans="2:10" ht="4.5" customHeight="1">
      <c r="B375" s="22"/>
      <c r="C375" s="22"/>
      <c r="D375" s="22"/>
      <c r="E375" s="22"/>
      <c r="F375" s="22"/>
      <c r="G375" s="22"/>
    </row>
    <row r="376" spans="2:10">
      <c r="B376" s="42" t="s">
        <v>127</v>
      </c>
      <c r="D376" s="23" t="s">
        <v>15</v>
      </c>
      <c r="F376" s="35"/>
      <c r="H376" s="25"/>
      <c r="J376" s="25" t="s">
        <v>200</v>
      </c>
    </row>
    <row r="377" spans="2:10" ht="3.95" customHeight="1">
      <c r="B377" s="45"/>
      <c r="D377" s="45"/>
      <c r="H377" s="72"/>
      <c r="J377" s="72"/>
    </row>
    <row r="378" spans="2:10" ht="31.5">
      <c r="B378" s="42" t="s">
        <v>98</v>
      </c>
      <c r="D378" s="23" t="s">
        <v>27</v>
      </c>
      <c r="F378" s="35"/>
      <c r="H378" s="25" t="s">
        <v>129</v>
      </c>
      <c r="J378" s="25" t="s">
        <v>200</v>
      </c>
    </row>
    <row r="379" spans="2:10" ht="3.95" customHeight="1">
      <c r="B379" s="45"/>
      <c r="D379" s="45"/>
      <c r="H379" s="72"/>
      <c r="J379" s="72"/>
    </row>
    <row r="380" spans="2:10" ht="16.5">
      <c r="B380" s="42" t="s">
        <v>171</v>
      </c>
      <c r="D380" s="23" t="s">
        <v>114</v>
      </c>
      <c r="F380" s="76">
        <f>IF(F376="Group-level",F374*$F$29,F374)</f>
        <v>0</v>
      </c>
      <c r="H380" s="32" t="s">
        <v>76</v>
      </c>
      <c r="J380" s="25"/>
    </row>
    <row r="381" spans="2:10" ht="4.5" customHeight="1">
      <c r="B381" s="22"/>
      <c r="C381" s="22"/>
      <c r="D381" s="22"/>
      <c r="E381" s="22"/>
      <c r="F381" s="22"/>
      <c r="G381" s="22"/>
    </row>
    <row r="382" spans="2:10" ht="31.5">
      <c r="B382" s="23" t="s">
        <v>172</v>
      </c>
      <c r="D382" s="23" t="s">
        <v>96</v>
      </c>
      <c r="F382" s="35"/>
      <c r="H382" s="25" t="s">
        <v>173</v>
      </c>
      <c r="J382" s="77" t="s">
        <v>189</v>
      </c>
    </row>
    <row r="383" spans="2:10" ht="4.5" customHeight="1">
      <c r="B383" s="22"/>
      <c r="C383" s="22"/>
      <c r="D383" s="22"/>
      <c r="E383" s="22"/>
      <c r="F383" s="22"/>
      <c r="G383" s="22"/>
    </row>
    <row r="384" spans="2:10">
      <c r="B384" s="42" t="s">
        <v>127</v>
      </c>
      <c r="D384" s="23" t="s">
        <v>15</v>
      </c>
      <c r="F384" s="35"/>
      <c r="H384" s="25"/>
      <c r="J384" s="25" t="s">
        <v>201</v>
      </c>
    </row>
    <row r="385" spans="2:10" ht="3.95" customHeight="1">
      <c r="B385" s="45"/>
      <c r="D385" s="45"/>
      <c r="H385" s="72"/>
      <c r="J385" s="72"/>
    </row>
    <row r="386" spans="2:10" ht="31.5">
      <c r="B386" s="42" t="s">
        <v>98</v>
      </c>
      <c r="D386" s="23" t="s">
        <v>27</v>
      </c>
      <c r="F386" s="35"/>
      <c r="H386" s="25" t="s">
        <v>129</v>
      </c>
      <c r="J386" s="25" t="s">
        <v>201</v>
      </c>
    </row>
    <row r="387" spans="2:10" ht="3.95" customHeight="1">
      <c r="B387" s="45"/>
      <c r="D387" s="45"/>
      <c r="H387" s="72"/>
      <c r="J387" s="72"/>
    </row>
    <row r="388" spans="2:10" ht="16.5">
      <c r="B388" s="42" t="s">
        <v>175</v>
      </c>
      <c r="D388" s="23" t="s">
        <v>114</v>
      </c>
      <c r="F388" s="76">
        <f>IF(F384="Group-level",F382*$F$29,F382)</f>
        <v>0</v>
      </c>
      <c r="H388" s="32" t="s">
        <v>76</v>
      </c>
      <c r="J388" s="25"/>
    </row>
    <row r="389" spans="2:10" ht="4.5" customHeight="1">
      <c r="B389" s="22"/>
      <c r="C389" s="22"/>
      <c r="D389" s="22"/>
      <c r="E389" s="22"/>
      <c r="F389" s="22"/>
      <c r="G389" s="22"/>
    </row>
    <row r="390" spans="2:10" ht="16.5">
      <c r="B390" s="40" t="s">
        <v>176</v>
      </c>
      <c r="D390" s="23" t="s">
        <v>96</v>
      </c>
      <c r="F390" s="35"/>
      <c r="H390" s="25" t="s">
        <v>177</v>
      </c>
      <c r="J390" s="77" t="s">
        <v>189</v>
      </c>
    </row>
    <row r="391" spans="2:10" ht="4.5" customHeight="1">
      <c r="B391" s="22"/>
      <c r="C391" s="22"/>
      <c r="D391" s="22"/>
      <c r="E391" s="22"/>
      <c r="F391" s="22"/>
      <c r="G391" s="22"/>
    </row>
    <row r="392" spans="2:10">
      <c r="B392" s="42" t="s">
        <v>127</v>
      </c>
      <c r="D392" s="23" t="s">
        <v>15</v>
      </c>
      <c r="F392" s="35"/>
      <c r="H392" s="25"/>
      <c r="J392" s="25" t="s">
        <v>202</v>
      </c>
    </row>
    <row r="393" spans="2:10" ht="3.95" customHeight="1">
      <c r="B393" s="45"/>
      <c r="D393" s="45"/>
      <c r="H393" s="72"/>
      <c r="J393" s="72"/>
    </row>
    <row r="394" spans="2:10" ht="31.5">
      <c r="B394" s="42" t="s">
        <v>98</v>
      </c>
      <c r="D394" s="23" t="s">
        <v>27</v>
      </c>
      <c r="F394" s="35"/>
      <c r="H394" s="25" t="s">
        <v>129</v>
      </c>
      <c r="J394" s="25" t="s">
        <v>202</v>
      </c>
    </row>
    <row r="395" spans="2:10" ht="3.95" customHeight="1">
      <c r="B395" s="45"/>
      <c r="D395" s="45"/>
      <c r="H395" s="72"/>
      <c r="J395" s="72"/>
    </row>
    <row r="396" spans="2:10" ht="16.5">
      <c r="B396" s="42" t="s">
        <v>179</v>
      </c>
      <c r="D396" s="23" t="s">
        <v>114</v>
      </c>
      <c r="F396" s="76">
        <f>IF(F392="Group-level",F390*$F$29,F390)</f>
        <v>0</v>
      </c>
      <c r="H396" s="32" t="s">
        <v>76</v>
      </c>
      <c r="J396" s="25"/>
    </row>
    <row r="397" spans="2:10" ht="4.5" customHeight="1">
      <c r="B397" s="22"/>
      <c r="C397" s="22"/>
      <c r="D397" s="22"/>
      <c r="E397" s="22"/>
      <c r="F397" s="22"/>
      <c r="G397" s="22"/>
    </row>
    <row r="398" spans="2:10" ht="16.5">
      <c r="B398" s="23" t="s">
        <v>180</v>
      </c>
      <c r="D398" s="23" t="s">
        <v>96</v>
      </c>
      <c r="F398" s="35"/>
      <c r="H398" s="25" t="s">
        <v>181</v>
      </c>
      <c r="J398" s="77" t="s">
        <v>189</v>
      </c>
    </row>
    <row r="399" spans="2:10" ht="4.5" customHeight="1">
      <c r="B399" s="22"/>
      <c r="C399" s="22"/>
      <c r="D399" s="22"/>
      <c r="E399" s="22"/>
      <c r="F399" s="22"/>
      <c r="G399" s="22"/>
    </row>
    <row r="400" spans="2:10">
      <c r="B400" s="42" t="s">
        <v>127</v>
      </c>
      <c r="D400" s="23" t="s">
        <v>15</v>
      </c>
      <c r="F400" s="35"/>
      <c r="H400" s="25"/>
      <c r="J400" s="25" t="s">
        <v>203</v>
      </c>
    </row>
    <row r="401" spans="2:10" ht="3.95" customHeight="1">
      <c r="B401" s="45"/>
      <c r="D401" s="45"/>
      <c r="H401" s="72"/>
      <c r="J401" s="72"/>
    </row>
    <row r="402" spans="2:10" ht="31.5">
      <c r="B402" s="42" t="s">
        <v>98</v>
      </c>
      <c r="D402" s="23" t="s">
        <v>27</v>
      </c>
      <c r="F402" s="35"/>
      <c r="H402" s="25" t="s">
        <v>129</v>
      </c>
      <c r="J402" s="25" t="s">
        <v>203</v>
      </c>
    </row>
    <row r="403" spans="2:10" ht="3.95" customHeight="1">
      <c r="B403" s="45"/>
      <c r="D403" s="45"/>
      <c r="H403" s="72"/>
      <c r="J403" s="72"/>
    </row>
    <row r="404" spans="2:10" ht="16.5">
      <c r="B404" s="42" t="s">
        <v>183</v>
      </c>
      <c r="D404" s="23" t="s">
        <v>114</v>
      </c>
      <c r="F404" s="76">
        <f>IF(F400="Group-level",F398*$F$29,F398)</f>
        <v>0</v>
      </c>
      <c r="H404" s="32" t="s">
        <v>76</v>
      </c>
      <c r="J404" s="25"/>
    </row>
    <row r="405" spans="2:10" ht="4.5" customHeight="1">
      <c r="B405" s="22"/>
      <c r="C405" s="22"/>
      <c r="D405" s="22"/>
      <c r="E405" s="22"/>
      <c r="F405" s="22"/>
      <c r="G405" s="22"/>
    </row>
    <row r="406" spans="2:10" ht="27.75">
      <c r="B406" s="40" t="s">
        <v>184</v>
      </c>
      <c r="D406" s="23" t="s">
        <v>96</v>
      </c>
      <c r="F406" s="35"/>
      <c r="H406" s="25" t="s">
        <v>185</v>
      </c>
      <c r="J406" s="77" t="s">
        <v>189</v>
      </c>
    </row>
    <row r="407" spans="2:10" ht="4.5" customHeight="1">
      <c r="B407" s="22"/>
      <c r="C407" s="22"/>
      <c r="D407" s="22"/>
      <c r="E407" s="22"/>
      <c r="F407" s="22"/>
      <c r="G407" s="22"/>
    </row>
    <row r="408" spans="2:10">
      <c r="B408" s="42" t="s">
        <v>127</v>
      </c>
      <c r="D408" s="23" t="s">
        <v>15</v>
      </c>
      <c r="F408" s="35"/>
      <c r="H408" s="25"/>
      <c r="J408" s="25" t="s">
        <v>204</v>
      </c>
    </row>
    <row r="409" spans="2:10" ht="3.95" customHeight="1">
      <c r="B409" s="45"/>
      <c r="D409" s="45"/>
      <c r="H409" s="72"/>
      <c r="J409" s="72"/>
    </row>
    <row r="410" spans="2:10" ht="31.5">
      <c r="B410" s="42" t="s">
        <v>98</v>
      </c>
      <c r="D410" s="23" t="s">
        <v>27</v>
      </c>
      <c r="F410" s="35"/>
      <c r="H410" s="25" t="s">
        <v>129</v>
      </c>
      <c r="J410" s="25" t="s">
        <v>204</v>
      </c>
    </row>
    <row r="411" spans="2:10" ht="3.95" customHeight="1">
      <c r="B411" s="45"/>
      <c r="D411" s="45"/>
      <c r="H411" s="72"/>
      <c r="J411" s="72"/>
    </row>
    <row r="412" spans="2:10" ht="16.5">
      <c r="B412" s="42" t="s">
        <v>187</v>
      </c>
      <c r="D412" s="23" t="s">
        <v>114</v>
      </c>
      <c r="F412" s="76">
        <f>IF(F408="Group-level",F406*$F$29,F406)</f>
        <v>0</v>
      </c>
      <c r="H412" s="32" t="s">
        <v>76</v>
      </c>
      <c r="J412" s="25"/>
    </row>
    <row r="413" spans="2:10" ht="4.5" customHeight="1">
      <c r="B413" s="22"/>
      <c r="C413" s="22"/>
      <c r="D413" s="22"/>
      <c r="E413" s="22"/>
      <c r="F413" s="22"/>
      <c r="G413" s="22"/>
    </row>
    <row r="414" spans="2:10" customFormat="1" ht="18.75">
      <c r="B414" s="60" t="s">
        <v>205</v>
      </c>
      <c r="C414" s="54"/>
      <c r="D414" s="55" t="s">
        <v>206</v>
      </c>
    </row>
    <row r="415" spans="2:10" customFormat="1" ht="4.5" customHeight="1">
      <c r="B415" s="56"/>
      <c r="C415" s="56"/>
      <c r="D415" s="56"/>
      <c r="E415" s="56"/>
      <c r="F415" s="56"/>
      <c r="G415" s="56"/>
    </row>
    <row r="416" spans="2:10" customFormat="1">
      <c r="B416" s="57" t="s">
        <v>7</v>
      </c>
      <c r="C416" s="56"/>
      <c r="D416" s="57" t="s">
        <v>8</v>
      </c>
      <c r="E416" s="56"/>
      <c r="F416" s="57" t="s">
        <v>9</v>
      </c>
      <c r="G416" s="56"/>
      <c r="H416" s="57" t="s">
        <v>10</v>
      </c>
    </row>
    <row r="417" spans="2:8" customFormat="1" ht="4.5" customHeight="1">
      <c r="B417" s="56"/>
      <c r="C417" s="56"/>
      <c r="D417" s="56"/>
      <c r="E417" s="56"/>
      <c r="F417" s="56"/>
      <c r="G417" s="56"/>
    </row>
    <row r="418" spans="2:8" customFormat="1" ht="35.25">
      <c r="B418" s="31" t="s">
        <v>207</v>
      </c>
      <c r="D418" s="31" t="s">
        <v>208</v>
      </c>
      <c r="F418" s="58" t="str">
        <f>IF(OR(F137="",F145=""),"",F137+F145)</f>
        <v/>
      </c>
      <c r="H418" s="32" t="s">
        <v>76</v>
      </c>
    </row>
    <row r="419" spans="2:8" customFormat="1" ht="4.5" customHeight="1">
      <c r="B419" s="56"/>
      <c r="C419" s="56"/>
      <c r="D419" s="56"/>
      <c r="E419" s="56"/>
      <c r="F419" s="56"/>
      <c r="G419" s="56"/>
    </row>
    <row r="420" spans="2:8" customFormat="1" ht="33.75">
      <c r="B420" s="31" t="s">
        <v>209</v>
      </c>
      <c r="D420" s="31" t="s">
        <v>208</v>
      </c>
      <c r="F420" s="58" t="str">
        <f>IF(OR(F418="",F157=""),"",F418+F157)</f>
        <v/>
      </c>
      <c r="H420" s="32" t="s">
        <v>76</v>
      </c>
    </row>
    <row r="421" spans="2:8" customFormat="1" ht="4.5" customHeight="1">
      <c r="B421" s="56"/>
      <c r="C421" s="56"/>
      <c r="D421" s="56"/>
      <c r="E421" s="56"/>
      <c r="F421" s="56"/>
      <c r="G421" s="56"/>
    </row>
    <row r="422" spans="2:8" customFormat="1" ht="32.25">
      <c r="B422" s="31" t="s">
        <v>210</v>
      </c>
      <c r="D422" s="31" t="s">
        <v>18</v>
      </c>
      <c r="F422" s="47" t="str">
        <f>IF(OR(F157="",F420=""),"",F157/F420)</f>
        <v/>
      </c>
      <c r="H422" s="32" t="s">
        <v>76</v>
      </c>
    </row>
    <row r="423" spans="2:8" customFormat="1" ht="4.5" customHeight="1">
      <c r="B423" s="56"/>
      <c r="C423" s="56"/>
      <c r="D423" s="56"/>
      <c r="E423" s="56"/>
      <c r="F423" s="56"/>
      <c r="G423" s="56"/>
    </row>
    <row r="424" spans="2:8" customFormat="1" ht="48">
      <c r="B424" s="31" t="s">
        <v>211</v>
      </c>
      <c r="D424" s="31" t="s">
        <v>212</v>
      </c>
      <c r="F424" s="58" t="str">
        <f>IF(OR(F418="",F27=""),"",F418/F27)</f>
        <v/>
      </c>
      <c r="H424" s="32" t="s">
        <v>76</v>
      </c>
    </row>
    <row r="425" spans="2:8" customFormat="1" ht="4.5" customHeight="1">
      <c r="B425" s="56"/>
      <c r="C425" s="56"/>
      <c r="D425" s="56"/>
      <c r="E425" s="56"/>
      <c r="F425" s="56"/>
      <c r="G425" s="56"/>
    </row>
    <row r="426" spans="2:8" customFormat="1" ht="48">
      <c r="B426" s="31" t="s">
        <v>213</v>
      </c>
      <c r="D426" s="31" t="s">
        <v>212</v>
      </c>
      <c r="F426" s="58" t="str">
        <f>IF(OR(F420="",F27=""),"",F420/F27)</f>
        <v/>
      </c>
      <c r="H426" s="32" t="s">
        <v>76</v>
      </c>
    </row>
    <row r="427" spans="2:8" customFormat="1" ht="4.5" customHeight="1">
      <c r="B427" s="56"/>
      <c r="C427" s="56"/>
      <c r="D427" s="56"/>
      <c r="E427" s="56"/>
      <c r="F427" s="56"/>
      <c r="G427" s="56"/>
    </row>
    <row r="428" spans="2:8" customFormat="1" ht="33.75">
      <c r="B428" s="31" t="s">
        <v>214</v>
      </c>
      <c r="D428" s="31" t="s">
        <v>208</v>
      </c>
      <c r="F428" s="58" t="str">
        <f>IF(OR(F141="",F153=""),"",F141+F153)</f>
        <v/>
      </c>
      <c r="H428" s="32" t="s">
        <v>76</v>
      </c>
    </row>
    <row r="429" spans="2:8" customFormat="1" ht="4.5" customHeight="1">
      <c r="B429" s="56"/>
      <c r="C429" s="56"/>
      <c r="D429" s="56"/>
      <c r="E429" s="56"/>
      <c r="F429" s="56"/>
      <c r="G429" s="56"/>
    </row>
    <row r="430" spans="2:8" customFormat="1" ht="33.75">
      <c r="B430" s="31" t="s">
        <v>215</v>
      </c>
      <c r="D430" s="31" t="s">
        <v>208</v>
      </c>
      <c r="F430" s="58" t="str">
        <f>IF(OR(F428="",F166=""),"",F428+F166)</f>
        <v/>
      </c>
      <c r="H430" s="32" t="s">
        <v>76</v>
      </c>
    </row>
    <row r="431" spans="2:8" customFormat="1" ht="4.5" customHeight="1">
      <c r="B431" s="56"/>
      <c r="C431" s="56"/>
      <c r="D431" s="56"/>
      <c r="E431" s="56"/>
      <c r="F431" s="56"/>
      <c r="G431" s="56"/>
    </row>
    <row r="432" spans="2:8" customFormat="1" ht="32.25">
      <c r="B432" s="31" t="s">
        <v>216</v>
      </c>
      <c r="D432" s="31" t="s">
        <v>18</v>
      </c>
      <c r="F432" s="47" t="str">
        <f>IF(OR(F166="",F430=""),"",F166/F430)</f>
        <v/>
      </c>
      <c r="H432" s="32" t="s">
        <v>76</v>
      </c>
    </row>
    <row r="433" spans="2:10" customFormat="1" ht="4.5" customHeight="1">
      <c r="B433" s="56"/>
      <c r="C433" s="56"/>
      <c r="D433" s="56"/>
      <c r="E433" s="56"/>
      <c r="F433" s="56"/>
      <c r="G433" s="56"/>
    </row>
    <row r="434" spans="2:10" customFormat="1" ht="48">
      <c r="B434" s="31" t="s">
        <v>217</v>
      </c>
      <c r="D434" s="31" t="s">
        <v>212</v>
      </c>
      <c r="F434" s="58" t="str">
        <f>IF(OR(F428="",F27=""),"",F428/F27)</f>
        <v/>
      </c>
      <c r="H434" s="32" t="s">
        <v>76</v>
      </c>
    </row>
    <row r="435" spans="2:10" customFormat="1" ht="4.5" customHeight="1">
      <c r="B435" s="56"/>
      <c r="C435" s="56"/>
      <c r="D435" s="56"/>
      <c r="E435" s="56"/>
      <c r="F435" s="56"/>
      <c r="G435" s="56"/>
    </row>
    <row r="436" spans="2:10" customFormat="1" ht="48">
      <c r="B436" s="31" t="s">
        <v>218</v>
      </c>
      <c r="D436" s="31" t="s">
        <v>212</v>
      </c>
      <c r="F436" s="58" t="str">
        <f>IF(OR(F430="",F27=""),"",F430/F27)</f>
        <v/>
      </c>
      <c r="H436" s="32" t="s">
        <v>76</v>
      </c>
    </row>
    <row r="437" spans="2:10" customFormat="1" ht="4.5" customHeight="1">
      <c r="B437" s="56"/>
      <c r="C437" s="56"/>
      <c r="D437" s="56"/>
      <c r="E437" s="56"/>
      <c r="F437" s="56"/>
      <c r="G437" s="56"/>
    </row>
    <row r="438" spans="2:10" customFormat="1" ht="4.5" customHeight="1">
      <c r="B438" s="56"/>
      <c r="C438" s="56"/>
      <c r="D438" s="56"/>
      <c r="E438" s="56"/>
      <c r="F438" s="56"/>
      <c r="G438" s="56"/>
    </row>
    <row r="439" spans="2:10" customFormat="1" ht="18.75">
      <c r="C439" s="54"/>
      <c r="D439" s="61" t="s">
        <v>516</v>
      </c>
      <c r="G439" s="60"/>
    </row>
    <row r="440" spans="2:10" customFormat="1" ht="4.5" customHeight="1">
      <c r="B440" s="56"/>
      <c r="C440" s="56"/>
      <c r="D440" s="56"/>
      <c r="E440" s="56"/>
      <c r="F440" s="56"/>
      <c r="G440" s="56"/>
    </row>
    <row r="441" spans="2:10" customFormat="1">
      <c r="B441" s="81" t="s">
        <v>219</v>
      </c>
      <c r="D441" s="62">
        <v>2020</v>
      </c>
      <c r="F441" s="62">
        <v>2025</v>
      </c>
      <c r="H441" s="62">
        <v>2030</v>
      </c>
    </row>
    <row r="442" spans="2:10" customFormat="1" ht="27.75" customHeight="1">
      <c r="B442" s="81"/>
      <c r="D442" s="62"/>
      <c r="F442" s="62"/>
      <c r="H442" s="62"/>
    </row>
    <row r="443" spans="2:10" customFormat="1" ht="4.5" customHeight="1">
      <c r="B443" s="56"/>
      <c r="C443" s="56"/>
      <c r="D443" s="56"/>
      <c r="E443" s="56"/>
      <c r="F443" s="56"/>
      <c r="G443" s="56"/>
    </row>
    <row r="444" spans="2:10" customFormat="1">
      <c r="B444" s="62" t="s">
        <v>220</v>
      </c>
      <c r="D444" s="58">
        <v>0.67700000000000005</v>
      </c>
      <c r="F444" s="58">
        <v>0.65900000000000003</v>
      </c>
      <c r="H444" s="58">
        <v>0.64300000000000002</v>
      </c>
    </row>
    <row r="445" spans="2:10" customFormat="1" ht="4.5" customHeight="1">
      <c r="B445" s="56"/>
      <c r="C445" s="56"/>
      <c r="D445" s="56"/>
      <c r="E445" s="56"/>
      <c r="F445" s="56"/>
      <c r="G445" s="56"/>
    </row>
    <row r="446" spans="2:10" customFormat="1">
      <c r="B446" s="62" t="s">
        <v>221</v>
      </c>
      <c r="D446" s="58">
        <v>0.58799999999999997</v>
      </c>
      <c r="F446" s="58">
        <v>0.502</v>
      </c>
      <c r="H446" s="58">
        <v>0.40799999999999997</v>
      </c>
      <c r="J446" t="s">
        <v>222</v>
      </c>
    </row>
    <row r="447" spans="2:10" customFormat="1" ht="4.5" customHeight="1">
      <c r="B447" s="56"/>
      <c r="C447" s="56"/>
      <c r="D447" s="56"/>
      <c r="E447" s="56"/>
      <c r="F447" s="56"/>
      <c r="G447" s="56"/>
    </row>
    <row r="448" spans="2:10" ht="4.5" customHeight="1">
      <c r="B448" s="22"/>
      <c r="C448" s="22"/>
      <c r="D448" s="22"/>
      <c r="E448" s="22"/>
      <c r="F448" s="22"/>
      <c r="G448" s="22"/>
    </row>
    <row r="449" spans="2:10" ht="91.5">
      <c r="B449" s="23" t="s">
        <v>223</v>
      </c>
      <c r="D449" s="23" t="s">
        <v>96</v>
      </c>
      <c r="F449" s="78"/>
      <c r="H449" s="25" t="s">
        <v>521</v>
      </c>
      <c r="J449" s="25"/>
    </row>
    <row r="450" spans="2:10" customFormat="1">
      <c r="B450" s="62" t="s">
        <v>224</v>
      </c>
      <c r="D450" s="58">
        <v>0.54500000000000004</v>
      </c>
      <c r="F450" s="58">
        <v>0.42699999999999999</v>
      </c>
      <c r="H450" s="58">
        <v>0.35299999999999998</v>
      </c>
    </row>
    <row r="451" spans="2:10" ht="18.75">
      <c r="B451" s="63" t="s">
        <v>225</v>
      </c>
      <c r="C451" s="39"/>
    </row>
    <row r="452" spans="2:10" ht="4.5" customHeight="1">
      <c r="B452" s="22"/>
      <c r="C452" s="22"/>
      <c r="D452" s="22"/>
      <c r="E452" s="22"/>
      <c r="F452" s="22"/>
      <c r="G452" s="22"/>
    </row>
    <row r="453" spans="2:10">
      <c r="B453" s="21" t="s">
        <v>7</v>
      </c>
      <c r="C453" s="22"/>
      <c r="D453" s="21" t="s">
        <v>8</v>
      </c>
      <c r="E453" s="22"/>
      <c r="F453" s="21" t="s">
        <v>9</v>
      </c>
      <c r="G453" s="22"/>
      <c r="H453" s="21" t="s">
        <v>10</v>
      </c>
      <c r="J453" s="21" t="s">
        <v>11</v>
      </c>
    </row>
    <row r="454" spans="2:10" ht="4.5" customHeight="1">
      <c r="B454" s="22"/>
      <c r="C454" s="22"/>
      <c r="D454" s="22"/>
      <c r="E454" s="22"/>
      <c r="F454" s="22"/>
      <c r="G454" s="22"/>
    </row>
    <row r="455" spans="2:10" ht="44.45" customHeight="1">
      <c r="B455" s="23" t="s">
        <v>226</v>
      </c>
      <c r="D455" s="23" t="s">
        <v>227</v>
      </c>
      <c r="F455" s="27" t="s">
        <v>522</v>
      </c>
      <c r="H455" s="28"/>
      <c r="J455" s="28"/>
    </row>
    <row r="456" spans="2:10" ht="4.5" customHeight="1">
      <c r="B456" s="22"/>
      <c r="C456" s="22"/>
      <c r="D456" s="22"/>
      <c r="E456" s="22"/>
      <c r="F456" s="22"/>
      <c r="G456" s="22"/>
    </row>
    <row r="457" spans="2:10" ht="62.25" customHeight="1">
      <c r="B457" s="40" t="s">
        <v>228</v>
      </c>
      <c r="D457" s="23" t="s">
        <v>30</v>
      </c>
      <c r="F457" s="35"/>
      <c r="H457" s="25"/>
      <c r="J457" s="25" t="s">
        <v>229</v>
      </c>
    </row>
    <row r="458" spans="2:10" ht="3.75" customHeight="1">
      <c r="B458" s="22"/>
      <c r="C458" s="22"/>
      <c r="D458" s="22"/>
      <c r="E458" s="22"/>
      <c r="F458" s="22"/>
      <c r="G458" s="22"/>
    </row>
    <row r="459" spans="2:10" ht="48.75" customHeight="1">
      <c r="B459" s="23" t="s">
        <v>230</v>
      </c>
      <c r="D459" s="23" t="s">
        <v>27</v>
      </c>
      <c r="F459" s="23"/>
      <c r="H459" s="25"/>
      <c r="J459" s="25" t="s">
        <v>231</v>
      </c>
    </row>
    <row r="460" spans="2:10" ht="4.5" customHeight="1">
      <c r="B460" s="22"/>
      <c r="C460" s="22"/>
      <c r="D460" s="22"/>
      <c r="E460" s="22"/>
      <c r="F460" s="22"/>
      <c r="G460" s="22"/>
    </row>
    <row r="461" spans="2:10" ht="41.25" customHeight="1">
      <c r="B461" s="23" t="s">
        <v>232</v>
      </c>
      <c r="D461" s="23" t="s">
        <v>227</v>
      </c>
      <c r="F461" s="35"/>
      <c r="H461" s="25" t="s">
        <v>233</v>
      </c>
      <c r="J461" s="25" t="s">
        <v>234</v>
      </c>
    </row>
    <row r="462" spans="2:10" ht="3.75" customHeight="1">
      <c r="B462" s="22"/>
      <c r="C462" s="22"/>
      <c r="D462" s="22"/>
      <c r="E462" s="22"/>
      <c r="F462" s="22"/>
      <c r="G462" s="22"/>
    </row>
    <row r="463" spans="2:10">
      <c r="B463" s="23" t="s">
        <v>235</v>
      </c>
      <c r="D463" s="23" t="s">
        <v>236</v>
      </c>
      <c r="F463" s="35"/>
      <c r="H463" s="25"/>
      <c r="J463" s="25" t="s">
        <v>237</v>
      </c>
    </row>
    <row r="464" spans="2:10" ht="4.5" customHeight="1">
      <c r="B464" s="22"/>
      <c r="C464" s="22"/>
      <c r="D464" s="22"/>
      <c r="E464" s="22"/>
      <c r="F464" s="22"/>
      <c r="G464" s="22"/>
    </row>
    <row r="465" spans="2:10" ht="35.25" customHeight="1">
      <c r="B465" s="40" t="s">
        <v>238</v>
      </c>
      <c r="D465" s="23" t="s">
        <v>236</v>
      </c>
      <c r="F465" s="35"/>
      <c r="H465" s="25"/>
      <c r="J465" s="25" t="s">
        <v>237</v>
      </c>
    </row>
    <row r="466" spans="2:10" ht="4.5" customHeight="1">
      <c r="B466" s="22"/>
      <c r="C466" s="22"/>
      <c r="D466" s="22"/>
      <c r="E466" s="22"/>
      <c r="F466" s="22"/>
      <c r="G466" s="22"/>
    </row>
    <row r="467" spans="2:10" ht="78.75">
      <c r="B467" s="23" t="s">
        <v>239</v>
      </c>
      <c r="D467" s="23" t="s">
        <v>96</v>
      </c>
      <c r="F467" s="35"/>
      <c r="H467" s="25" t="s">
        <v>240</v>
      </c>
      <c r="J467" s="25" t="s">
        <v>237</v>
      </c>
    </row>
    <row r="468" spans="2:10" ht="4.5" customHeight="1">
      <c r="B468" s="22"/>
      <c r="C468" s="22"/>
      <c r="D468" s="22"/>
      <c r="E468" s="22"/>
      <c r="F468" s="22"/>
      <c r="G468" s="22"/>
    </row>
    <row r="469" spans="2:10">
      <c r="B469" s="23" t="s">
        <v>241</v>
      </c>
      <c r="D469" s="23" t="s">
        <v>18</v>
      </c>
      <c r="F469" s="29"/>
      <c r="H469" s="25"/>
      <c r="J469" s="25" t="s">
        <v>237</v>
      </c>
    </row>
    <row r="470" spans="2:10" ht="4.5" customHeight="1">
      <c r="B470" s="22"/>
      <c r="C470" s="22"/>
      <c r="D470" s="22"/>
      <c r="E470" s="22"/>
      <c r="F470" s="22"/>
      <c r="G470" s="22"/>
    </row>
    <row r="471" spans="2:10" ht="31.5">
      <c r="B471" s="40" t="s">
        <v>242</v>
      </c>
      <c r="D471" s="23" t="s">
        <v>227</v>
      </c>
      <c r="F471" s="35"/>
      <c r="H471" s="25" t="s">
        <v>243</v>
      </c>
      <c r="J471" s="25" t="s">
        <v>244</v>
      </c>
    </row>
    <row r="472" spans="2:10" ht="4.5" customHeight="1">
      <c r="B472" s="22"/>
      <c r="C472" s="22"/>
      <c r="D472" s="22"/>
      <c r="E472" s="22"/>
      <c r="F472" s="22"/>
      <c r="G472" s="22"/>
    </row>
    <row r="473" spans="2:10" ht="32.25">
      <c r="B473" s="23" t="s">
        <v>245</v>
      </c>
      <c r="D473" s="23" t="s">
        <v>246</v>
      </c>
      <c r="F473" s="35"/>
      <c r="H473" s="25" t="s">
        <v>247</v>
      </c>
      <c r="J473" s="25" t="s">
        <v>244</v>
      </c>
    </row>
    <row r="474" spans="2:10" ht="4.5" customHeight="1">
      <c r="B474" s="22"/>
      <c r="C474" s="22"/>
      <c r="D474" s="22"/>
      <c r="E474" s="22"/>
      <c r="F474" s="22"/>
      <c r="G474" s="22"/>
    </row>
    <row r="475" spans="2:10" ht="60" customHeight="1">
      <c r="B475" s="23" t="s">
        <v>248</v>
      </c>
      <c r="D475" s="23" t="s">
        <v>246</v>
      </c>
      <c r="F475" s="35"/>
      <c r="H475" s="25" t="s">
        <v>249</v>
      </c>
      <c r="J475" s="25" t="s">
        <v>244</v>
      </c>
    </row>
    <row r="476" spans="2:10" ht="4.5" customHeight="1">
      <c r="B476" s="22"/>
      <c r="C476" s="22"/>
      <c r="D476" s="22"/>
      <c r="E476" s="22"/>
      <c r="F476" s="22"/>
      <c r="G476" s="22"/>
    </row>
    <row r="477" spans="2:10" customFormat="1" ht="53.45" customHeight="1">
      <c r="B477" s="31" t="s">
        <v>250</v>
      </c>
      <c r="D477" s="31" t="s">
        <v>251</v>
      </c>
      <c r="F477" s="58" t="str">
        <f>IFERROR(IF(OR(F467="",F469="",F473="",F475=""),"",F467/F473)*(1-F469)*(F475), "")</f>
        <v/>
      </c>
      <c r="H477" s="33" t="s">
        <v>252</v>
      </c>
      <c r="J477" s="25" t="s">
        <v>244</v>
      </c>
    </row>
    <row r="478" spans="2:10" customFormat="1" ht="4.5" customHeight="1">
      <c r="B478" s="56"/>
      <c r="C478" s="56"/>
      <c r="D478" s="56"/>
      <c r="E478" s="56"/>
      <c r="F478" s="56"/>
      <c r="G478" s="56"/>
    </row>
    <row r="479" spans="2:10" customFormat="1" ht="53.45" customHeight="1">
      <c r="B479" s="31" t="s">
        <v>250</v>
      </c>
      <c r="D479" s="31" t="s">
        <v>251</v>
      </c>
      <c r="F479" s="58" t="str">
        <f>IF(OR(F467="",F469=""),"",F467*F469)</f>
        <v/>
      </c>
      <c r="H479" s="33" t="s">
        <v>252</v>
      </c>
      <c r="J479" s="25" t="s">
        <v>244</v>
      </c>
    </row>
    <row r="480" spans="2:10" customFormat="1" ht="5.45" customHeight="1">
      <c r="B480" s="56"/>
      <c r="C480" s="56"/>
      <c r="D480" s="56"/>
      <c r="E480" s="56"/>
      <c r="F480" s="56"/>
      <c r="G480" s="56"/>
    </row>
    <row r="481" spans="2:10" ht="30" customHeight="1">
      <c r="B481" s="40" t="s">
        <v>253</v>
      </c>
      <c r="D481" s="23" t="s">
        <v>27</v>
      </c>
      <c r="F481" s="35"/>
      <c r="H481" s="25"/>
      <c r="J481" s="25" t="s">
        <v>234</v>
      </c>
    </row>
    <row r="482" spans="2:10" ht="3.75" customHeight="1">
      <c r="B482" s="22"/>
      <c r="C482" s="22"/>
      <c r="D482" s="22"/>
      <c r="E482" s="22"/>
      <c r="F482" s="22"/>
      <c r="G482" s="22"/>
    </row>
    <row r="483" spans="2:10" ht="31.5">
      <c r="B483" s="23" t="s">
        <v>254</v>
      </c>
      <c r="D483" s="23" t="s">
        <v>27</v>
      </c>
      <c r="F483" s="35"/>
      <c r="H483" s="28"/>
      <c r="J483" s="25" t="s">
        <v>234</v>
      </c>
    </row>
    <row r="484" spans="2:10" ht="3.75" customHeight="1">
      <c r="B484" s="22"/>
      <c r="C484" s="22"/>
      <c r="D484" s="22"/>
      <c r="E484" s="22"/>
      <c r="F484" s="22"/>
      <c r="G484" s="22"/>
    </row>
    <row r="485" spans="2:10" ht="44.45" customHeight="1">
      <c r="B485" s="23" t="s">
        <v>255</v>
      </c>
      <c r="D485" s="23" t="s">
        <v>227</v>
      </c>
      <c r="F485" s="27"/>
      <c r="H485" s="28"/>
      <c r="J485" s="28"/>
    </row>
    <row r="486" spans="2:10" ht="4.5" customHeight="1">
      <c r="B486" s="22"/>
      <c r="C486" s="22"/>
      <c r="D486" s="22"/>
      <c r="E486" s="22"/>
      <c r="F486" s="22"/>
      <c r="G486" s="22"/>
    </row>
    <row r="487" spans="2:10" ht="62.25" customHeight="1">
      <c r="B487" s="40" t="s">
        <v>256</v>
      </c>
      <c r="D487" s="23" t="s">
        <v>30</v>
      </c>
      <c r="F487" s="35"/>
      <c r="H487" s="25"/>
      <c r="J487" s="25" t="s">
        <v>257</v>
      </c>
    </row>
    <row r="488" spans="2:10" ht="3.75" customHeight="1">
      <c r="B488" s="22"/>
      <c r="C488" s="22"/>
      <c r="D488" s="22"/>
      <c r="E488" s="22"/>
      <c r="F488" s="22"/>
      <c r="G488" s="22"/>
    </row>
    <row r="489" spans="2:10" ht="48.75" customHeight="1">
      <c r="B489" s="23" t="s">
        <v>230</v>
      </c>
      <c r="D489" s="23" t="s">
        <v>27</v>
      </c>
      <c r="F489" s="23"/>
      <c r="H489" s="25"/>
      <c r="J489" s="25" t="s">
        <v>258</v>
      </c>
    </row>
    <row r="490" spans="2:10" ht="4.5" customHeight="1">
      <c r="B490" s="22"/>
      <c r="C490" s="22"/>
      <c r="D490" s="22"/>
      <c r="E490" s="22"/>
      <c r="F490" s="22"/>
      <c r="G490" s="22"/>
    </row>
    <row r="491" spans="2:10" ht="41.25" customHeight="1">
      <c r="B491" s="23" t="s">
        <v>232</v>
      </c>
      <c r="D491" s="23" t="s">
        <v>227</v>
      </c>
      <c r="F491" s="35"/>
      <c r="H491" s="25" t="s">
        <v>233</v>
      </c>
      <c r="J491" s="25" t="s">
        <v>259</v>
      </c>
    </row>
    <row r="492" spans="2:10" ht="3.75" customHeight="1">
      <c r="B492" s="22"/>
      <c r="C492" s="22"/>
      <c r="D492" s="22"/>
      <c r="E492" s="22"/>
      <c r="F492" s="22"/>
      <c r="G492" s="22"/>
    </row>
    <row r="493" spans="2:10">
      <c r="B493" s="23" t="s">
        <v>235</v>
      </c>
      <c r="D493" s="23" t="s">
        <v>236</v>
      </c>
      <c r="F493" s="35"/>
      <c r="H493" s="25"/>
      <c r="J493" s="25" t="s">
        <v>260</v>
      </c>
    </row>
    <row r="494" spans="2:10" ht="4.5" customHeight="1">
      <c r="B494" s="22"/>
      <c r="C494" s="22"/>
      <c r="D494" s="22"/>
      <c r="E494" s="22"/>
      <c r="F494" s="22"/>
      <c r="G494" s="22"/>
    </row>
    <row r="495" spans="2:10" ht="35.25" customHeight="1">
      <c r="B495" s="40" t="s">
        <v>238</v>
      </c>
      <c r="D495" s="23" t="s">
        <v>236</v>
      </c>
      <c r="F495" s="35"/>
      <c r="H495" s="25"/>
      <c r="J495" s="25" t="s">
        <v>260</v>
      </c>
    </row>
    <row r="496" spans="2:10" ht="4.5" customHeight="1">
      <c r="B496" s="22"/>
      <c r="C496" s="22"/>
      <c r="D496" s="22"/>
      <c r="E496" s="22"/>
      <c r="F496" s="22"/>
      <c r="G496" s="22"/>
    </row>
    <row r="497" spans="2:10" ht="78.75">
      <c r="B497" s="23" t="s">
        <v>239</v>
      </c>
      <c r="D497" s="23" t="s">
        <v>96</v>
      </c>
      <c r="F497" s="35"/>
      <c r="H497" s="25" t="s">
        <v>240</v>
      </c>
      <c r="J497" s="25" t="s">
        <v>260</v>
      </c>
    </row>
    <row r="498" spans="2:10" ht="4.5" customHeight="1">
      <c r="B498" s="22"/>
      <c r="C498" s="22"/>
      <c r="D498" s="22"/>
      <c r="E498" s="22"/>
      <c r="F498" s="22"/>
      <c r="G498" s="22"/>
    </row>
    <row r="499" spans="2:10">
      <c r="B499" s="23" t="s">
        <v>241</v>
      </c>
      <c r="D499" s="23" t="s">
        <v>18</v>
      </c>
      <c r="F499" s="29"/>
      <c r="H499" s="25"/>
      <c r="J499" s="25" t="s">
        <v>260</v>
      </c>
    </row>
    <row r="500" spans="2:10" ht="4.5" customHeight="1">
      <c r="B500" s="22"/>
      <c r="C500" s="22"/>
      <c r="D500" s="22"/>
      <c r="E500" s="22"/>
      <c r="F500" s="22"/>
      <c r="G500" s="22"/>
    </row>
    <row r="501" spans="2:10" ht="31.5">
      <c r="B501" s="40" t="s">
        <v>242</v>
      </c>
      <c r="D501" s="23" t="s">
        <v>227</v>
      </c>
      <c r="F501" s="35"/>
      <c r="H501" s="25" t="s">
        <v>243</v>
      </c>
      <c r="J501" s="25" t="s">
        <v>261</v>
      </c>
    </row>
    <row r="502" spans="2:10" ht="4.5" customHeight="1">
      <c r="B502" s="22"/>
      <c r="C502" s="22"/>
      <c r="D502" s="22"/>
      <c r="E502" s="22"/>
      <c r="F502" s="22"/>
      <c r="G502" s="22"/>
    </row>
    <row r="503" spans="2:10" ht="32.25">
      <c r="B503" s="23" t="s">
        <v>245</v>
      </c>
      <c r="D503" s="23" t="s">
        <v>246</v>
      </c>
      <c r="F503" s="35"/>
      <c r="H503" s="25" t="s">
        <v>247</v>
      </c>
      <c r="J503" s="25" t="s">
        <v>261</v>
      </c>
    </row>
    <row r="504" spans="2:10" ht="4.5" customHeight="1">
      <c r="B504" s="22"/>
      <c r="C504" s="22"/>
      <c r="D504" s="22"/>
      <c r="E504" s="22"/>
      <c r="F504" s="22"/>
      <c r="G504" s="22"/>
    </row>
    <row r="505" spans="2:10" ht="60" customHeight="1">
      <c r="B505" s="23" t="s">
        <v>248</v>
      </c>
      <c r="D505" s="23" t="s">
        <v>246</v>
      </c>
      <c r="F505" s="35"/>
      <c r="H505" s="25" t="s">
        <v>249</v>
      </c>
      <c r="J505" s="25" t="s">
        <v>261</v>
      </c>
    </row>
    <row r="506" spans="2:10" ht="4.5" customHeight="1">
      <c r="B506" s="22"/>
      <c r="C506" s="22"/>
      <c r="D506" s="22"/>
      <c r="E506" s="22"/>
      <c r="F506" s="22"/>
      <c r="G506" s="22"/>
    </row>
    <row r="507" spans="2:10" customFormat="1" ht="53.45" customHeight="1">
      <c r="B507" s="31" t="s">
        <v>250</v>
      </c>
      <c r="D507" s="31" t="s">
        <v>251</v>
      </c>
      <c r="F507" s="58" t="str">
        <f>IFERROR(IF(OR(F497="",F499="",F503="",F505=""),"",F497/F503)*(1-F499)*(F505), "")</f>
        <v/>
      </c>
      <c r="H507" s="33" t="s">
        <v>252</v>
      </c>
      <c r="J507" s="25" t="s">
        <v>261</v>
      </c>
    </row>
    <row r="508" spans="2:10" customFormat="1" ht="4.5" customHeight="1">
      <c r="B508" s="56"/>
      <c r="C508" s="56"/>
      <c r="D508" s="56"/>
      <c r="E508" s="56"/>
      <c r="F508" s="56"/>
      <c r="G508" s="56"/>
    </row>
    <row r="509" spans="2:10" customFormat="1" ht="53.45" customHeight="1">
      <c r="B509" s="31" t="s">
        <v>250</v>
      </c>
      <c r="D509" s="31" t="s">
        <v>251</v>
      </c>
      <c r="F509" s="58" t="str">
        <f>IF(OR(F497="",F499=""),"",F497*F499)</f>
        <v/>
      </c>
      <c r="H509" s="33" t="s">
        <v>252</v>
      </c>
      <c r="J509" s="25" t="s">
        <v>261</v>
      </c>
    </row>
    <row r="510" spans="2:10" customFormat="1" ht="5.45" customHeight="1">
      <c r="B510" s="56"/>
      <c r="C510" s="56"/>
      <c r="D510" s="56"/>
      <c r="E510" s="56"/>
      <c r="F510" s="56"/>
      <c r="G510" s="56"/>
    </row>
    <row r="511" spans="2:10" ht="30" customHeight="1">
      <c r="B511" s="40" t="s">
        <v>253</v>
      </c>
      <c r="D511" s="23" t="s">
        <v>27</v>
      </c>
      <c r="F511" s="35"/>
      <c r="H511" s="25"/>
      <c r="J511" s="25" t="s">
        <v>259</v>
      </c>
    </row>
    <row r="512" spans="2:10" ht="3.75" customHeight="1">
      <c r="B512" s="22"/>
      <c r="C512" s="22"/>
      <c r="D512" s="22"/>
      <c r="E512" s="22"/>
      <c r="F512" s="22"/>
      <c r="G512" s="22"/>
    </row>
    <row r="513" spans="2:10" ht="31.5">
      <c r="B513" s="23" t="s">
        <v>254</v>
      </c>
      <c r="D513" s="23" t="s">
        <v>27</v>
      </c>
      <c r="F513" s="35"/>
      <c r="H513" s="28"/>
      <c r="J513" s="25" t="s">
        <v>259</v>
      </c>
    </row>
    <row r="514" spans="2:10" ht="3.75" customHeight="1">
      <c r="B514" s="22"/>
      <c r="C514" s="22"/>
      <c r="D514" s="22"/>
      <c r="E514" s="22"/>
      <c r="F514" s="22"/>
      <c r="G514" s="22"/>
    </row>
    <row r="515" spans="2:10" ht="32.25">
      <c r="B515" s="23" t="s">
        <v>262</v>
      </c>
      <c r="D515" s="23" t="s">
        <v>30</v>
      </c>
      <c r="F515" s="27"/>
      <c r="H515" s="28" t="s">
        <v>26</v>
      </c>
      <c r="J515" s="28"/>
    </row>
    <row r="516" spans="2:10" ht="4.5" customHeight="1">
      <c r="B516" s="22"/>
      <c r="C516" s="22"/>
      <c r="D516" s="22"/>
      <c r="E516" s="22"/>
      <c r="F516" s="22"/>
      <c r="G516" s="22"/>
    </row>
    <row r="517" spans="2:10" ht="31.5">
      <c r="B517" s="40" t="s">
        <v>263</v>
      </c>
      <c r="D517" s="23" t="s">
        <v>30</v>
      </c>
      <c r="F517" s="64"/>
      <c r="H517" s="25"/>
      <c r="J517" s="25" t="s">
        <v>264</v>
      </c>
    </row>
    <row r="518" spans="2:10" ht="4.5" customHeight="1">
      <c r="B518" s="22"/>
      <c r="C518" s="22"/>
      <c r="D518" s="22"/>
      <c r="E518" s="22"/>
      <c r="F518" s="22"/>
      <c r="G518" s="22"/>
    </row>
    <row r="519" spans="2:10" ht="45.75" customHeight="1">
      <c r="B519" s="23" t="s">
        <v>265</v>
      </c>
      <c r="D519" s="23" t="s">
        <v>27</v>
      </c>
      <c r="F519" s="35"/>
      <c r="H519" s="25"/>
      <c r="J519" s="25" t="s">
        <v>266</v>
      </c>
    </row>
    <row r="520" spans="2:10" ht="4.5" customHeight="1">
      <c r="B520" s="22"/>
      <c r="C520" s="22"/>
      <c r="D520" s="22"/>
      <c r="E520" s="22"/>
      <c r="F520" s="22"/>
      <c r="G520" s="22"/>
    </row>
    <row r="521" spans="2:10" ht="45" customHeight="1">
      <c r="B521" s="23" t="s">
        <v>267</v>
      </c>
      <c r="D521" s="23" t="s">
        <v>27</v>
      </c>
      <c r="F521" s="35"/>
      <c r="H521" s="25" t="s">
        <v>268</v>
      </c>
      <c r="J521" s="25" t="s">
        <v>269</v>
      </c>
    </row>
    <row r="522" spans="2:10" ht="4.5" customHeight="1">
      <c r="B522" s="22"/>
      <c r="C522" s="22"/>
      <c r="D522" s="22"/>
      <c r="E522" s="22"/>
      <c r="F522" s="22"/>
      <c r="G522" s="22"/>
    </row>
    <row r="523" spans="2:10" ht="32.25">
      <c r="B523" s="23" t="s">
        <v>270</v>
      </c>
      <c r="D523" s="23" t="s">
        <v>30</v>
      </c>
      <c r="F523" s="27"/>
      <c r="H523" s="28" t="s">
        <v>26</v>
      </c>
      <c r="J523" s="28"/>
    </row>
    <row r="524" spans="2:10" ht="4.5" customHeight="1">
      <c r="B524" s="22"/>
      <c r="C524" s="22"/>
      <c r="D524" s="22"/>
      <c r="E524" s="22"/>
      <c r="F524" s="22"/>
      <c r="G524" s="22"/>
    </row>
    <row r="525" spans="2:10" ht="31.5">
      <c r="B525" s="40" t="s">
        <v>271</v>
      </c>
      <c r="D525" s="23" t="s">
        <v>30</v>
      </c>
      <c r="F525" s="64"/>
      <c r="H525" s="25"/>
      <c r="J525" s="25" t="s">
        <v>272</v>
      </c>
    </row>
    <row r="526" spans="2:10" ht="4.5" customHeight="1">
      <c r="B526" s="22"/>
      <c r="C526" s="22"/>
      <c r="D526" s="22"/>
      <c r="E526" s="22"/>
      <c r="F526" s="22"/>
      <c r="G526" s="22"/>
    </row>
    <row r="527" spans="2:10" ht="45.75" customHeight="1">
      <c r="B527" s="23" t="s">
        <v>265</v>
      </c>
      <c r="D527" s="23" t="s">
        <v>27</v>
      </c>
      <c r="F527" s="35"/>
      <c r="H527" s="25"/>
      <c r="J527" s="25" t="s">
        <v>273</v>
      </c>
    </row>
    <row r="528" spans="2:10" ht="4.5" customHeight="1">
      <c r="B528" s="22"/>
      <c r="C528" s="22"/>
      <c r="D528" s="22"/>
      <c r="E528" s="22"/>
      <c r="F528" s="22"/>
      <c r="G528" s="22"/>
    </row>
    <row r="529" spans="2:10" ht="45" customHeight="1">
      <c r="B529" s="23" t="s">
        <v>267</v>
      </c>
      <c r="D529" s="23" t="s">
        <v>27</v>
      </c>
      <c r="F529" s="35"/>
      <c r="H529" s="25" t="s">
        <v>268</v>
      </c>
      <c r="J529" s="25" t="s">
        <v>274</v>
      </c>
    </row>
    <row r="530" spans="2:10" ht="4.5" customHeight="1">
      <c r="B530" s="22"/>
      <c r="C530" s="22"/>
      <c r="D530" s="22"/>
      <c r="E530" s="22"/>
      <c r="F530" s="22"/>
      <c r="G530" s="22"/>
    </row>
    <row r="531" spans="2:10" ht="39.75">
      <c r="B531" s="23" t="s">
        <v>275</v>
      </c>
      <c r="D531" s="23" t="s">
        <v>227</v>
      </c>
      <c r="F531" s="35"/>
      <c r="H531" s="25" t="s">
        <v>276</v>
      </c>
      <c r="J531" s="25" t="s">
        <v>277</v>
      </c>
    </row>
    <row r="532" spans="2:10" ht="4.5" customHeight="1">
      <c r="B532" s="22"/>
      <c r="C532" s="22"/>
      <c r="D532" s="22"/>
      <c r="E532" s="22"/>
      <c r="F532" s="22"/>
      <c r="G532" s="22"/>
    </row>
    <row r="533" spans="2:10" ht="39.75">
      <c r="B533" s="23" t="s">
        <v>278</v>
      </c>
      <c r="D533" s="23" t="s">
        <v>227</v>
      </c>
      <c r="F533" s="35"/>
      <c r="H533" s="25" t="s">
        <v>276</v>
      </c>
      <c r="J533" s="25" t="s">
        <v>279</v>
      </c>
    </row>
    <row r="534" spans="2:10" ht="4.5" customHeight="1">
      <c r="B534" s="22"/>
      <c r="C534" s="22"/>
      <c r="D534" s="22"/>
      <c r="E534" s="22"/>
      <c r="F534" s="22"/>
      <c r="G534" s="22"/>
    </row>
    <row r="535" spans="2:10" ht="47.25">
      <c r="B535" s="23" t="s">
        <v>280</v>
      </c>
      <c r="D535" s="23" t="s">
        <v>30</v>
      </c>
      <c r="F535" s="35"/>
      <c r="H535" s="25"/>
      <c r="J535" s="25" t="s">
        <v>281</v>
      </c>
    </row>
    <row r="536" spans="2:10" ht="4.5" customHeight="1">
      <c r="B536" s="22"/>
      <c r="C536" s="22"/>
      <c r="D536" s="22"/>
      <c r="E536" s="22"/>
      <c r="F536" s="22"/>
      <c r="G536" s="22"/>
    </row>
    <row r="537" spans="2:10" ht="45" customHeight="1">
      <c r="B537" s="23" t="s">
        <v>282</v>
      </c>
      <c r="D537" s="23" t="s">
        <v>27</v>
      </c>
      <c r="F537" s="35"/>
      <c r="H537" s="25"/>
      <c r="J537" s="25" t="s">
        <v>283</v>
      </c>
    </row>
    <row r="538" spans="2:10" ht="3.75" customHeight="1">
      <c r="B538" s="22"/>
      <c r="C538" s="22"/>
      <c r="D538" s="22"/>
      <c r="E538" s="22"/>
      <c r="F538" s="22"/>
      <c r="G538" s="22"/>
    </row>
    <row r="539" spans="2:10" ht="31.5">
      <c r="B539" s="23" t="s">
        <v>284</v>
      </c>
      <c r="D539" s="23" t="s">
        <v>30</v>
      </c>
      <c r="F539" s="35"/>
      <c r="H539" s="25"/>
      <c r="J539" s="25" t="s">
        <v>285</v>
      </c>
    </row>
    <row r="540" spans="2:10" ht="4.5" customHeight="1">
      <c r="B540" s="22"/>
      <c r="C540" s="22"/>
      <c r="D540" s="22"/>
      <c r="E540" s="22"/>
      <c r="F540" s="22"/>
      <c r="G540" s="22"/>
    </row>
    <row r="541" spans="2:10" ht="45" customHeight="1">
      <c r="B541" s="23" t="s">
        <v>282</v>
      </c>
      <c r="D541" s="23" t="s">
        <v>27</v>
      </c>
      <c r="F541" s="35"/>
      <c r="H541" s="25"/>
      <c r="J541" s="25" t="s">
        <v>286</v>
      </c>
    </row>
    <row r="542" spans="2:10" ht="3.75" customHeight="1">
      <c r="B542" s="22"/>
      <c r="C542" s="22"/>
      <c r="D542" s="22"/>
      <c r="E542" s="22"/>
      <c r="F542" s="22"/>
      <c r="G542" s="22"/>
    </row>
    <row r="543" spans="2:10" ht="31.5">
      <c r="B543" s="23" t="s">
        <v>287</v>
      </c>
      <c r="D543" s="65" t="s">
        <v>30</v>
      </c>
      <c r="F543" s="27"/>
      <c r="H543" s="28"/>
      <c r="J543" s="28"/>
    </row>
    <row r="544" spans="2:10" ht="4.5" customHeight="1">
      <c r="B544" s="22"/>
      <c r="C544" s="22"/>
      <c r="D544" s="22"/>
      <c r="E544" s="22"/>
      <c r="F544" s="22"/>
      <c r="G544" s="22"/>
    </row>
    <row r="545" spans="2:10" ht="31.5">
      <c r="B545" s="23" t="s">
        <v>288</v>
      </c>
      <c r="D545" s="65" t="s">
        <v>27</v>
      </c>
      <c r="F545" s="35"/>
      <c r="H545" s="25"/>
      <c r="J545" s="28" t="s">
        <v>289</v>
      </c>
    </row>
    <row r="546" spans="2:10" ht="4.5" customHeight="1">
      <c r="B546" s="22"/>
      <c r="C546" s="22"/>
      <c r="D546" s="22"/>
      <c r="E546" s="22"/>
      <c r="F546" s="22"/>
      <c r="G546" s="22"/>
    </row>
    <row r="547" spans="2:10" ht="31.5">
      <c r="B547" s="23" t="s">
        <v>290</v>
      </c>
      <c r="D547" s="65" t="s">
        <v>30</v>
      </c>
      <c r="F547" s="27"/>
      <c r="H547" s="28"/>
      <c r="J547" s="28"/>
    </row>
    <row r="548" spans="2:10" ht="4.5" customHeight="1">
      <c r="B548" s="22"/>
      <c r="C548" s="22"/>
      <c r="D548" s="22"/>
      <c r="E548" s="22"/>
      <c r="F548" s="22"/>
      <c r="G548" s="22"/>
    </row>
    <row r="549" spans="2:10" ht="47.25">
      <c r="B549" s="23" t="s">
        <v>291</v>
      </c>
      <c r="D549" s="65" t="s">
        <v>27</v>
      </c>
      <c r="F549" s="35"/>
      <c r="H549" s="25"/>
      <c r="J549" s="28" t="s">
        <v>292</v>
      </c>
    </row>
    <row r="550" spans="2:10" ht="16.5" thickBot="1"/>
    <row r="551" spans="2:10" ht="19.5" thickBot="1">
      <c r="B551" s="18" t="s">
        <v>293</v>
      </c>
      <c r="C551" s="19"/>
      <c r="D551" s="20"/>
      <c r="E551" s="20"/>
      <c r="F551" s="20"/>
      <c r="G551" s="20"/>
      <c r="H551" s="20"/>
      <c r="I551" s="20"/>
      <c r="J551" s="20"/>
    </row>
    <row r="552" spans="2:10" ht="15" customHeight="1">
      <c r="B552" s="66" t="s">
        <v>294</v>
      </c>
    </row>
    <row r="553" spans="2:10" ht="15" customHeight="1">
      <c r="B553" s="21" t="s">
        <v>7</v>
      </c>
      <c r="C553" s="22"/>
      <c r="D553" s="21" t="s">
        <v>8</v>
      </c>
      <c r="E553" s="22"/>
      <c r="F553" s="21" t="s">
        <v>9</v>
      </c>
      <c r="G553" s="22"/>
      <c r="H553" s="21" t="s">
        <v>10</v>
      </c>
      <c r="J553" s="21" t="s">
        <v>11</v>
      </c>
    </row>
    <row r="554" spans="2:10" ht="4.5" customHeight="1">
      <c r="B554" s="22"/>
      <c r="C554" s="22"/>
      <c r="D554" s="22"/>
      <c r="E554" s="22"/>
      <c r="F554" s="22"/>
      <c r="G554" s="22"/>
    </row>
    <row r="555" spans="2:10" ht="31.5">
      <c r="B555" s="36" t="s">
        <v>295</v>
      </c>
      <c r="D555" s="65" t="s">
        <v>296</v>
      </c>
      <c r="F555" s="27"/>
      <c r="H555" s="25"/>
      <c r="J555" s="25"/>
    </row>
    <row r="556" spans="2:10" ht="4.5" customHeight="1">
      <c r="B556" s="22"/>
      <c r="C556" s="22"/>
      <c r="D556" s="67"/>
      <c r="E556" s="22"/>
      <c r="F556" s="22"/>
      <c r="G556" s="22"/>
    </row>
    <row r="557" spans="2:10" ht="31.5">
      <c r="B557" s="36" t="s">
        <v>297</v>
      </c>
      <c r="D557" s="65" t="s">
        <v>296</v>
      </c>
      <c r="F557" s="35"/>
      <c r="H557" s="82" t="str">
        <f>IF(F555=F557+F559+F561+F563,"","The sum of the breakdown does not equal the amount entered in cell H73, please revise your figures")</f>
        <v/>
      </c>
      <c r="J557" s="80" t="s">
        <v>298</v>
      </c>
    </row>
    <row r="558" spans="2:10" ht="4.5" customHeight="1">
      <c r="B558" s="68"/>
      <c r="C558" s="22"/>
      <c r="D558" s="67"/>
      <c r="E558" s="22"/>
      <c r="F558" s="22"/>
      <c r="G558" s="22"/>
      <c r="H558" s="82"/>
      <c r="J558" s="80"/>
    </row>
    <row r="559" spans="2:10" ht="31.5">
      <c r="B559" s="36" t="s">
        <v>299</v>
      </c>
      <c r="D559" s="65" t="s">
        <v>296</v>
      </c>
      <c r="F559" s="35"/>
      <c r="H559" s="82"/>
      <c r="J559" s="80"/>
    </row>
    <row r="560" spans="2:10" ht="4.5" customHeight="1">
      <c r="B560" s="68"/>
      <c r="C560" s="22"/>
      <c r="D560" s="67"/>
      <c r="E560" s="22"/>
      <c r="F560" s="22"/>
      <c r="G560" s="22"/>
      <c r="H560" s="82"/>
      <c r="J560" s="80"/>
    </row>
    <row r="561" spans="2:10" ht="31.5">
      <c r="B561" s="36" t="s">
        <v>300</v>
      </c>
      <c r="D561" s="65" t="s">
        <v>296</v>
      </c>
      <c r="F561" s="35"/>
      <c r="H561" s="82"/>
      <c r="J561" s="80"/>
    </row>
    <row r="562" spans="2:10" ht="4.5" customHeight="1">
      <c r="B562" s="68"/>
      <c r="C562" s="22"/>
      <c r="D562" s="67"/>
      <c r="E562" s="22"/>
      <c r="F562" s="22"/>
      <c r="G562" s="22"/>
      <c r="H562" s="82"/>
      <c r="J562" s="80"/>
    </row>
    <row r="563" spans="2:10" ht="31.5">
      <c r="B563" s="36" t="s">
        <v>301</v>
      </c>
      <c r="D563" s="65" t="s">
        <v>296</v>
      </c>
      <c r="F563" s="35"/>
      <c r="H563" s="82"/>
      <c r="J563" s="80"/>
    </row>
    <row r="564" spans="2:10" ht="3.75" customHeight="1">
      <c r="B564" s="68"/>
      <c r="C564" s="22"/>
      <c r="D564" s="22"/>
      <c r="E564" s="22"/>
      <c r="F564" s="22"/>
      <c r="G564" s="22"/>
    </row>
    <row r="565" spans="2:10">
      <c r="B565" s="36" t="s">
        <v>302</v>
      </c>
      <c r="D565" s="65" t="s">
        <v>27</v>
      </c>
      <c r="F565" s="35"/>
      <c r="H565" s="25"/>
      <c r="J565" s="25" t="s">
        <v>303</v>
      </c>
    </row>
    <row r="566" spans="2:10" ht="3.75" customHeight="1">
      <c r="B566" s="68"/>
      <c r="C566" s="22"/>
      <c r="D566" s="22"/>
      <c r="E566" s="22"/>
      <c r="F566" s="22"/>
      <c r="G566" s="22"/>
    </row>
    <row r="567" spans="2:10" ht="15" customHeight="1">
      <c r="B567" s="66" t="s">
        <v>304</v>
      </c>
    </row>
    <row r="568" spans="2:10" ht="15" customHeight="1">
      <c r="B568" s="21" t="s">
        <v>7</v>
      </c>
      <c r="C568" s="22"/>
      <c r="D568" s="21" t="s">
        <v>8</v>
      </c>
      <c r="E568" s="22"/>
      <c r="F568" s="21" t="s">
        <v>9</v>
      </c>
      <c r="G568" s="22"/>
      <c r="H568" s="21" t="s">
        <v>10</v>
      </c>
      <c r="J568" s="21" t="s">
        <v>11</v>
      </c>
    </row>
    <row r="569" spans="2:10" ht="3.75" customHeight="1">
      <c r="B569" s="68"/>
      <c r="C569" s="22"/>
      <c r="D569" s="22"/>
      <c r="E569" s="22"/>
      <c r="F569" s="22"/>
      <c r="G569" s="22"/>
    </row>
    <row r="570" spans="2:10" ht="32.25">
      <c r="B570" s="36" t="s">
        <v>305</v>
      </c>
      <c r="D570" s="65" t="s">
        <v>296</v>
      </c>
      <c r="F570" s="27"/>
      <c r="H570" s="25" t="s">
        <v>306</v>
      </c>
      <c r="J570" s="44"/>
    </row>
    <row r="571" spans="2:10" ht="4.5" customHeight="1">
      <c r="B571" s="68"/>
      <c r="C571" s="22"/>
      <c r="D571" s="67"/>
      <c r="E571" s="22"/>
      <c r="F571" s="22"/>
      <c r="G571" s="22"/>
    </row>
    <row r="572" spans="2:10" ht="31.5">
      <c r="B572" s="36" t="s">
        <v>307</v>
      </c>
      <c r="D572" s="65" t="s">
        <v>296</v>
      </c>
      <c r="F572" s="35"/>
      <c r="H572" s="28"/>
      <c r="J572" s="44" t="s">
        <v>308</v>
      </c>
    </row>
    <row r="573" spans="2:10" ht="4.5" customHeight="1">
      <c r="B573" s="68"/>
      <c r="C573" s="22"/>
      <c r="D573" s="67"/>
      <c r="E573" s="22"/>
      <c r="F573" s="22"/>
      <c r="G573" s="22"/>
    </row>
    <row r="574" spans="2:10" ht="32.25" customHeight="1">
      <c r="B574" s="36" t="s">
        <v>309</v>
      </c>
      <c r="D574" s="65" t="s">
        <v>296</v>
      </c>
      <c r="F574" s="35"/>
      <c r="H574" s="28" t="s">
        <v>310</v>
      </c>
      <c r="J574" s="44" t="s">
        <v>308</v>
      </c>
    </row>
    <row r="575" spans="2:10" ht="4.5" customHeight="1">
      <c r="B575" s="68"/>
      <c r="C575" s="22"/>
      <c r="D575" s="22"/>
      <c r="E575" s="22"/>
      <c r="F575" s="22"/>
      <c r="G575" s="22"/>
    </row>
    <row r="576" spans="2:10" ht="31.5">
      <c r="B576" s="36" t="s">
        <v>311</v>
      </c>
      <c r="D576" s="65" t="s">
        <v>30</v>
      </c>
      <c r="F576" s="27"/>
      <c r="H576" s="28"/>
      <c r="J576" s="28"/>
    </row>
    <row r="577" spans="2:10" ht="4.5" customHeight="1">
      <c r="B577" s="22"/>
      <c r="C577" s="22"/>
      <c r="D577" s="22"/>
      <c r="E577" s="22"/>
      <c r="F577" s="22"/>
      <c r="G577" s="22"/>
    </row>
    <row r="578" spans="2:10" ht="31.5">
      <c r="B578" s="23" t="s">
        <v>288</v>
      </c>
      <c r="D578" s="65" t="s">
        <v>27</v>
      </c>
      <c r="F578" s="35"/>
      <c r="H578" s="25"/>
      <c r="J578" s="25" t="s">
        <v>312</v>
      </c>
    </row>
    <row r="579" spans="2:10" ht="4.5" customHeight="1">
      <c r="B579" s="22"/>
      <c r="C579" s="22"/>
      <c r="D579" s="22"/>
      <c r="E579" s="22"/>
      <c r="F579" s="22"/>
      <c r="G579" s="22"/>
    </row>
    <row r="580" spans="2:10" ht="31.5">
      <c r="B580" s="23" t="s">
        <v>313</v>
      </c>
      <c r="D580" s="65" t="s">
        <v>30</v>
      </c>
      <c r="F580" s="27"/>
      <c r="H580" s="28"/>
      <c r="J580" s="28"/>
    </row>
    <row r="581" spans="2:10" ht="4.5" customHeight="1">
      <c r="B581" s="22"/>
      <c r="C581" s="22"/>
      <c r="D581" s="22"/>
      <c r="E581" s="22"/>
      <c r="F581" s="22"/>
      <c r="G581" s="22"/>
    </row>
    <row r="582" spans="2:10" ht="27.75">
      <c r="B582" s="23" t="s">
        <v>314</v>
      </c>
      <c r="D582" s="65" t="s">
        <v>27</v>
      </c>
      <c r="F582" s="35"/>
      <c r="H582" s="25" t="s">
        <v>315</v>
      </c>
      <c r="J582" s="25" t="s">
        <v>316</v>
      </c>
    </row>
    <row r="583" spans="2:10">
      <c r="B583" s="66" t="s">
        <v>317</v>
      </c>
    </row>
    <row r="584" spans="2:10" ht="31.5" customHeight="1">
      <c r="B584" s="21" t="s">
        <v>7</v>
      </c>
      <c r="C584" s="22"/>
      <c r="D584" s="21" t="s">
        <v>8</v>
      </c>
      <c r="E584" s="22"/>
      <c r="F584" s="21" t="s">
        <v>9</v>
      </c>
      <c r="G584" s="22"/>
      <c r="H584" s="21" t="s">
        <v>10</v>
      </c>
      <c r="J584" s="21" t="s">
        <v>11</v>
      </c>
    </row>
    <row r="585" spans="2:10" ht="4.5" customHeight="1">
      <c r="B585" s="22"/>
      <c r="C585" s="22"/>
      <c r="D585" s="22"/>
      <c r="E585" s="22"/>
      <c r="F585" s="22"/>
      <c r="G585" s="22"/>
    </row>
    <row r="586" spans="2:10" ht="31.5">
      <c r="B586" s="40" t="s">
        <v>318</v>
      </c>
      <c r="D586" s="65" t="s">
        <v>296</v>
      </c>
      <c r="F586" s="27"/>
      <c r="H586" s="25" t="s">
        <v>319</v>
      </c>
      <c r="J586" s="25"/>
    </row>
    <row r="587" spans="2:10" ht="4.5" customHeight="1">
      <c r="B587" s="22"/>
      <c r="C587" s="22"/>
      <c r="D587" s="22"/>
      <c r="E587" s="22"/>
      <c r="F587" s="22"/>
      <c r="G587" s="22"/>
    </row>
    <row r="588" spans="2:10" ht="31.5">
      <c r="B588" s="42" t="s">
        <v>320</v>
      </c>
      <c r="D588" s="65" t="s">
        <v>296</v>
      </c>
      <c r="F588" s="35"/>
      <c r="H588" s="25"/>
      <c r="J588" s="25" t="s">
        <v>321</v>
      </c>
    </row>
    <row r="589" spans="2:10" ht="4.5" customHeight="1">
      <c r="B589" s="22"/>
      <c r="C589" s="22"/>
      <c r="D589" s="22"/>
      <c r="E589" s="22"/>
      <c r="F589" s="22"/>
      <c r="G589" s="22"/>
    </row>
    <row r="590" spans="2:10" ht="50.25" customHeight="1">
      <c r="B590" s="42" t="s">
        <v>322</v>
      </c>
      <c r="D590" s="65" t="s">
        <v>296</v>
      </c>
      <c r="F590" s="35"/>
      <c r="H590" s="25" t="s">
        <v>323</v>
      </c>
      <c r="J590" s="25" t="s">
        <v>324</v>
      </c>
    </row>
    <row r="591" spans="2:10" ht="4.5" customHeight="1">
      <c r="B591" s="22"/>
      <c r="C591" s="22"/>
      <c r="D591" s="22"/>
      <c r="E591" s="22"/>
      <c r="F591" s="22"/>
      <c r="G591" s="22"/>
    </row>
    <row r="592" spans="2:10" ht="29.25" customHeight="1">
      <c r="B592" s="69" t="s">
        <v>325</v>
      </c>
      <c r="D592" s="65" t="s">
        <v>27</v>
      </c>
      <c r="F592" s="35"/>
      <c r="H592" s="25" t="s">
        <v>326</v>
      </c>
      <c r="J592" s="25" t="s">
        <v>327</v>
      </c>
    </row>
    <row r="593" spans="2:10" ht="3.75" customHeight="1">
      <c r="B593" s="22"/>
      <c r="C593" s="22"/>
      <c r="D593" s="22"/>
      <c r="E593" s="22"/>
      <c r="F593" s="22"/>
      <c r="G593" s="22"/>
    </row>
    <row r="594" spans="2:10" ht="49.5" customHeight="1">
      <c r="B594" s="42" t="s">
        <v>328</v>
      </c>
      <c r="D594" s="65" t="s">
        <v>296</v>
      </c>
      <c r="F594" s="35"/>
      <c r="H594" s="25" t="s">
        <v>329</v>
      </c>
      <c r="J594" s="25" t="s">
        <v>324</v>
      </c>
    </row>
    <row r="595" spans="2:10" ht="4.5" customHeight="1">
      <c r="B595" s="22"/>
      <c r="C595" s="22"/>
      <c r="D595" s="22"/>
      <c r="E595" s="22"/>
      <c r="F595" s="22"/>
      <c r="G595" s="22"/>
    </row>
    <row r="596" spans="2:10" ht="31.5">
      <c r="B596" s="23" t="s">
        <v>330</v>
      </c>
      <c r="D596" s="65" t="s">
        <v>227</v>
      </c>
      <c r="F596" s="35"/>
      <c r="H596" s="25"/>
      <c r="J596" s="25" t="s">
        <v>331</v>
      </c>
    </row>
    <row r="597" spans="2:10" ht="4.5" customHeight="1">
      <c r="B597" s="22"/>
      <c r="C597" s="22"/>
      <c r="D597" s="22"/>
      <c r="E597" s="22"/>
      <c r="F597" s="22"/>
      <c r="G597" s="22"/>
    </row>
    <row r="598" spans="2:10" ht="29.25" customHeight="1">
      <c r="B598" s="42" t="s">
        <v>332</v>
      </c>
      <c r="D598" s="65" t="s">
        <v>27</v>
      </c>
      <c r="F598" s="35"/>
      <c r="H598" s="25" t="s">
        <v>333</v>
      </c>
      <c r="J598" s="25" t="s">
        <v>331</v>
      </c>
    </row>
    <row r="599" spans="2:10" ht="3.75" customHeight="1">
      <c r="B599" s="22"/>
      <c r="C599" s="22"/>
      <c r="D599" s="22"/>
      <c r="E599" s="22"/>
      <c r="F599" s="22"/>
      <c r="G599" s="22"/>
    </row>
    <row r="600" spans="2:10" ht="31.5">
      <c r="B600" s="42" t="s">
        <v>334</v>
      </c>
      <c r="D600" s="65" t="s">
        <v>296</v>
      </c>
      <c r="F600" s="35"/>
      <c r="H600" s="25" t="s">
        <v>335</v>
      </c>
      <c r="J600" s="25" t="s">
        <v>324</v>
      </c>
    </row>
    <row r="601" spans="2:10" ht="4.5" customHeight="1">
      <c r="B601" s="22"/>
      <c r="C601" s="22"/>
      <c r="D601" s="22"/>
      <c r="E601" s="22"/>
      <c r="F601" s="22"/>
      <c r="G601" s="22"/>
    </row>
    <row r="602" spans="2:10" customFormat="1" ht="32.25">
      <c r="B602" s="46" t="s">
        <v>336</v>
      </c>
      <c r="D602" s="70"/>
      <c r="F602" s="58" t="str">
        <f>IF(OR(F586="",F588=""),"",F586-F588)</f>
        <v/>
      </c>
      <c r="H602" s="33" t="s">
        <v>252</v>
      </c>
      <c r="J602" s="33" t="s">
        <v>321</v>
      </c>
    </row>
    <row r="603" spans="2:10" customFormat="1" ht="4.5" customHeight="1">
      <c r="B603" s="56"/>
      <c r="C603" s="56"/>
      <c r="D603" s="56"/>
      <c r="E603" s="56"/>
      <c r="F603" s="56"/>
      <c r="G603" s="56"/>
    </row>
    <row r="604" spans="2:10" ht="31.5">
      <c r="B604" s="42" t="s">
        <v>337</v>
      </c>
      <c r="D604" s="65" t="s">
        <v>338</v>
      </c>
      <c r="F604" s="35"/>
      <c r="H604" s="25"/>
      <c r="J604" s="25" t="s">
        <v>339</v>
      </c>
    </row>
    <row r="605" spans="2:10" ht="4.5" customHeight="1">
      <c r="B605" s="22"/>
      <c r="C605" s="22"/>
      <c r="D605" s="22"/>
      <c r="E605" s="22"/>
      <c r="F605" s="22"/>
      <c r="G605" s="22"/>
    </row>
    <row r="606" spans="2:10" ht="29.25" customHeight="1">
      <c r="B606" s="69" t="s">
        <v>340</v>
      </c>
      <c r="D606" s="65" t="s">
        <v>27</v>
      </c>
      <c r="F606" s="35"/>
      <c r="H606" s="25" t="s">
        <v>341</v>
      </c>
      <c r="J606" s="25" t="s">
        <v>342</v>
      </c>
    </row>
    <row r="607" spans="2:10" ht="3.75" customHeight="1">
      <c r="B607" s="22"/>
      <c r="C607" s="22"/>
      <c r="D607" s="22"/>
      <c r="E607" s="22"/>
      <c r="F607" s="22"/>
      <c r="G607" s="22"/>
    </row>
    <row r="608" spans="2:10" ht="32.25">
      <c r="B608" s="23" t="s">
        <v>343</v>
      </c>
      <c r="D608" s="65" t="s">
        <v>30</v>
      </c>
      <c r="F608" s="27"/>
      <c r="H608" s="28" t="s">
        <v>26</v>
      </c>
      <c r="J608" s="28"/>
    </row>
    <row r="609" spans="2:10" ht="4.5" customHeight="1">
      <c r="B609" s="22"/>
      <c r="C609" s="22"/>
      <c r="D609" s="22"/>
      <c r="E609" s="22"/>
      <c r="F609" s="22"/>
      <c r="G609" s="22"/>
    </row>
    <row r="610" spans="2:10" ht="42.75" customHeight="1">
      <c r="B610" s="23" t="s">
        <v>344</v>
      </c>
      <c r="D610" s="65" t="s">
        <v>30</v>
      </c>
      <c r="F610" s="27"/>
      <c r="H610" s="28" t="s">
        <v>26</v>
      </c>
      <c r="J610" s="28"/>
    </row>
    <row r="611" spans="2:10" ht="4.5" customHeight="1">
      <c r="B611" s="22"/>
      <c r="C611" s="22"/>
      <c r="D611" s="22"/>
      <c r="E611" s="22"/>
      <c r="F611" s="22"/>
      <c r="G611" s="22"/>
    </row>
    <row r="612" spans="2:10" ht="40.5" customHeight="1">
      <c r="B612" s="23" t="s">
        <v>345</v>
      </c>
      <c r="D612" s="65" t="s">
        <v>27</v>
      </c>
      <c r="F612" s="35"/>
      <c r="H612" s="25" t="s">
        <v>346</v>
      </c>
      <c r="J612" s="25" t="s">
        <v>347</v>
      </c>
    </row>
    <row r="613" spans="2:10" ht="4.5" customHeight="1">
      <c r="B613" s="22"/>
      <c r="C613" s="22"/>
      <c r="D613" s="22"/>
      <c r="E613" s="22"/>
      <c r="F613" s="22"/>
      <c r="G613" s="22"/>
    </row>
  </sheetData>
  <mergeCells count="10">
    <mergeCell ref="B292:J292"/>
    <mergeCell ref="B170:J170"/>
    <mergeCell ref="B46:H46"/>
    <mergeCell ref="H64:H70"/>
    <mergeCell ref="J64:J70"/>
    <mergeCell ref="H110:H116"/>
    <mergeCell ref="J110:J116"/>
    <mergeCell ref="B441:B442"/>
    <mergeCell ref="H557:H563"/>
    <mergeCell ref="J557:J563"/>
  </mergeCells>
  <conditionalFormatting sqref="F42">
    <cfRule type="expression" dxfId="175" priority="251">
      <formula>$F$40="Yes"</formula>
    </cfRule>
  </conditionalFormatting>
  <conditionalFormatting sqref="F54">
    <cfRule type="expression" dxfId="174" priority="233">
      <formula>$F$52="Yes"</formula>
    </cfRule>
  </conditionalFormatting>
  <conditionalFormatting sqref="F64 F66 F68 F70">
    <cfRule type="expression" dxfId="173" priority="217">
      <formula>$F$62&gt;0</formula>
    </cfRule>
  </conditionalFormatting>
  <conditionalFormatting sqref="F72">
    <cfRule type="expression" dxfId="172" priority="232">
      <formula>$F$70&gt;0.001</formula>
    </cfRule>
  </conditionalFormatting>
  <conditionalFormatting sqref="F77 F79 F83 F85 F89 F91">
    <cfRule type="expression" dxfId="171" priority="202">
      <formula>F$75&gt;0</formula>
    </cfRule>
  </conditionalFormatting>
  <conditionalFormatting sqref="F98 F100">
    <cfRule type="expression" dxfId="170" priority="126">
      <formula>F$96&gt;0</formula>
    </cfRule>
  </conditionalFormatting>
  <conditionalFormatting sqref="F108 F110 F112 F114 F116 F120">
    <cfRule type="expression" dxfId="169" priority="265">
      <formula>$F$108&gt;0</formula>
    </cfRule>
  </conditionalFormatting>
  <conditionalFormatting sqref="F118">
    <cfRule type="expression" dxfId="168" priority="231">
      <formula>$F$116&gt;0.001</formula>
    </cfRule>
  </conditionalFormatting>
  <conditionalFormatting sqref="F139">
    <cfRule type="expression" dxfId="167" priority="201">
      <formula>F137&gt;0</formula>
    </cfRule>
  </conditionalFormatting>
  <conditionalFormatting sqref="F143">
    <cfRule type="expression" dxfId="166" priority="200">
      <formula>F141&gt;0</formula>
    </cfRule>
  </conditionalFormatting>
  <conditionalFormatting sqref="F147">
    <cfRule type="expression" dxfId="165" priority="199">
      <formula>F145&gt;0</formula>
    </cfRule>
  </conditionalFormatting>
  <conditionalFormatting sqref="F151">
    <cfRule type="expression" dxfId="164" priority="198">
      <formula>F149&gt;0</formula>
    </cfRule>
  </conditionalFormatting>
  <conditionalFormatting sqref="F155">
    <cfRule type="expression" dxfId="163" priority="197">
      <formula>F153&gt;0</formula>
    </cfRule>
  </conditionalFormatting>
  <conditionalFormatting sqref="F157">
    <cfRule type="expression" dxfId="162" priority="284">
      <formula>F16&gt;0</formula>
    </cfRule>
  </conditionalFormatting>
  <conditionalFormatting sqref="F159">
    <cfRule type="expression" dxfId="161" priority="137">
      <formula>$F$157&gt;0</formula>
    </cfRule>
    <cfRule type="expression" dxfId="160" priority="138">
      <formula>F157&gt;0</formula>
    </cfRule>
  </conditionalFormatting>
  <conditionalFormatting sqref="F161">
    <cfRule type="expression" dxfId="159" priority="135">
      <formula>$F$157&gt;0</formula>
    </cfRule>
    <cfRule type="expression" dxfId="158" priority="136">
      <formula>F159&gt;0</formula>
    </cfRule>
  </conditionalFormatting>
  <conditionalFormatting sqref="F163">
    <cfRule type="expression" dxfId="157" priority="133">
      <formula>$F$157&gt;0</formula>
    </cfRule>
    <cfRule type="expression" dxfId="156" priority="134">
      <formula>F161&gt;0</formula>
    </cfRule>
  </conditionalFormatting>
  <conditionalFormatting sqref="F166">
    <cfRule type="expression" dxfId="155" priority="165">
      <formula>#REF!&gt;0</formula>
    </cfRule>
    <cfRule type="expression" dxfId="154" priority="166">
      <formula>F18&gt;0</formula>
    </cfRule>
  </conditionalFormatting>
  <conditionalFormatting sqref="F168">
    <cfRule type="expression" dxfId="153" priority="164">
      <formula>F166&gt;0</formula>
    </cfRule>
  </conditionalFormatting>
  <conditionalFormatting sqref="F172 F180 F188 F196 F204 F212 F220 F228 F236 F244 F252 F260 F268 F276 F284">
    <cfRule type="expression" dxfId="152" priority="268">
      <formula>$F$157&gt;0</formula>
    </cfRule>
  </conditionalFormatting>
  <conditionalFormatting sqref="F176">
    <cfRule type="expression" dxfId="151" priority="139">
      <formula>F172&gt;0</formula>
    </cfRule>
  </conditionalFormatting>
  <conditionalFormatting sqref="F183">
    <cfRule type="expression" dxfId="150" priority="194">
      <formula>#REF!&gt;0</formula>
    </cfRule>
  </conditionalFormatting>
  <conditionalFormatting sqref="F184">
    <cfRule type="expression" dxfId="149" priority="28">
      <formula>F180&gt;0</formula>
    </cfRule>
  </conditionalFormatting>
  <conditionalFormatting sqref="F185:F186">
    <cfRule type="expression" dxfId="148" priority="57">
      <formula>#REF!&gt;0</formula>
    </cfRule>
  </conditionalFormatting>
  <conditionalFormatting sqref="F191 F193">
    <cfRule type="expression" dxfId="147" priority="192">
      <formula>#REF!&gt;0</formula>
    </cfRule>
  </conditionalFormatting>
  <conditionalFormatting sqref="F192">
    <cfRule type="expression" dxfId="146" priority="27">
      <formula>F188&gt;0</formula>
    </cfRule>
  </conditionalFormatting>
  <conditionalFormatting sqref="F194">
    <cfRule type="expression" dxfId="145" priority="56">
      <formula>#REF!&gt;0</formula>
    </cfRule>
  </conditionalFormatting>
  <conditionalFormatting sqref="F199">
    <cfRule type="expression" dxfId="144" priority="190">
      <formula>#REF!&gt;0</formula>
    </cfRule>
  </conditionalFormatting>
  <conditionalFormatting sqref="F200">
    <cfRule type="expression" dxfId="143" priority="26">
      <formula>F196&gt;0</formula>
    </cfRule>
  </conditionalFormatting>
  <conditionalFormatting sqref="F201:F202">
    <cfRule type="expression" dxfId="142" priority="55">
      <formula>#REF!&gt;0</formula>
    </cfRule>
  </conditionalFormatting>
  <conditionalFormatting sqref="F207">
    <cfRule type="expression" dxfId="141" priority="188">
      <formula>#REF!&gt;0</formula>
    </cfRule>
  </conditionalFormatting>
  <conditionalFormatting sqref="F208">
    <cfRule type="expression" dxfId="140" priority="25">
      <formula>F204&gt;0</formula>
    </cfRule>
  </conditionalFormatting>
  <conditionalFormatting sqref="F209:F210">
    <cfRule type="expression" dxfId="139" priority="54">
      <formula>#REF!&gt;0</formula>
    </cfRule>
  </conditionalFormatting>
  <conditionalFormatting sqref="F215">
    <cfRule type="expression" dxfId="138" priority="186">
      <formula>#REF!&gt;0</formula>
    </cfRule>
  </conditionalFormatting>
  <conditionalFormatting sqref="F216">
    <cfRule type="expression" dxfId="137" priority="24">
      <formula>F212&gt;0</formula>
    </cfRule>
  </conditionalFormatting>
  <conditionalFormatting sqref="F217:F218">
    <cfRule type="expression" dxfId="136" priority="53">
      <formula>#REF!&gt;0</formula>
    </cfRule>
  </conditionalFormatting>
  <conditionalFormatting sqref="F223">
    <cfRule type="expression" dxfId="135" priority="184">
      <formula>#REF!&gt;0</formula>
    </cfRule>
  </conditionalFormatting>
  <conditionalFormatting sqref="F224">
    <cfRule type="expression" dxfId="134" priority="23">
      <formula>F220&gt;0</formula>
    </cfRule>
  </conditionalFormatting>
  <conditionalFormatting sqref="F225:F226">
    <cfRule type="expression" dxfId="133" priority="52">
      <formula>#REF!&gt;0</formula>
    </cfRule>
  </conditionalFormatting>
  <conditionalFormatting sqref="F231">
    <cfRule type="expression" dxfId="132" priority="182">
      <formula>#REF!&gt;0</formula>
    </cfRule>
  </conditionalFormatting>
  <conditionalFormatting sqref="F232">
    <cfRule type="expression" dxfId="131" priority="22">
      <formula>F228&gt;0</formula>
    </cfRule>
  </conditionalFormatting>
  <conditionalFormatting sqref="F233:F234">
    <cfRule type="expression" dxfId="130" priority="51">
      <formula>#REF!&gt;0</formula>
    </cfRule>
  </conditionalFormatting>
  <conditionalFormatting sqref="F239">
    <cfRule type="expression" dxfId="129" priority="180">
      <formula>#REF!&gt;0</formula>
    </cfRule>
  </conditionalFormatting>
  <conditionalFormatting sqref="F240">
    <cfRule type="expression" dxfId="128" priority="21">
      <formula>F236&gt;0</formula>
    </cfRule>
  </conditionalFormatting>
  <conditionalFormatting sqref="F241:F242">
    <cfRule type="expression" dxfId="127" priority="50">
      <formula>#REF!&gt;0</formula>
    </cfRule>
  </conditionalFormatting>
  <conditionalFormatting sqref="F247">
    <cfRule type="expression" dxfId="126" priority="178">
      <formula>#REF!&gt;0</formula>
    </cfRule>
  </conditionalFormatting>
  <conditionalFormatting sqref="F248">
    <cfRule type="expression" dxfId="125" priority="20">
      <formula>F244&gt;0</formula>
    </cfRule>
  </conditionalFormatting>
  <conditionalFormatting sqref="F249:F250">
    <cfRule type="expression" dxfId="124" priority="49">
      <formula>#REF!&gt;0</formula>
    </cfRule>
  </conditionalFormatting>
  <conditionalFormatting sqref="F255">
    <cfRule type="expression" dxfId="123" priority="176">
      <formula>#REF!&gt;0</formula>
    </cfRule>
  </conditionalFormatting>
  <conditionalFormatting sqref="F256">
    <cfRule type="expression" dxfId="122" priority="19">
      <formula>F252&gt;0</formula>
    </cfRule>
  </conditionalFormatting>
  <conditionalFormatting sqref="F257:F258">
    <cfRule type="expression" dxfId="121" priority="48">
      <formula>#REF!&gt;0</formula>
    </cfRule>
  </conditionalFormatting>
  <conditionalFormatting sqref="F263">
    <cfRule type="expression" dxfId="120" priority="174">
      <formula>#REF!&gt;0</formula>
    </cfRule>
  </conditionalFormatting>
  <conditionalFormatting sqref="F264">
    <cfRule type="expression" dxfId="119" priority="18">
      <formula>F260&gt;0</formula>
    </cfRule>
  </conditionalFormatting>
  <conditionalFormatting sqref="F265:F266">
    <cfRule type="expression" dxfId="118" priority="47">
      <formula>#REF!&gt;0</formula>
    </cfRule>
  </conditionalFormatting>
  <conditionalFormatting sqref="F271">
    <cfRule type="expression" dxfId="117" priority="172">
      <formula>#REF!&gt;0</formula>
    </cfRule>
  </conditionalFormatting>
  <conditionalFormatting sqref="F272">
    <cfRule type="expression" dxfId="116" priority="17">
      <formula>F268&gt;0</formula>
    </cfRule>
  </conditionalFormatting>
  <conditionalFormatting sqref="F273:F274">
    <cfRule type="expression" dxfId="115" priority="46">
      <formula>#REF!&gt;0</formula>
    </cfRule>
  </conditionalFormatting>
  <conditionalFormatting sqref="F279">
    <cfRule type="expression" dxfId="114" priority="170">
      <formula>#REF!&gt;0</formula>
    </cfRule>
  </conditionalFormatting>
  <conditionalFormatting sqref="F280">
    <cfRule type="expression" dxfId="113" priority="16">
      <formula>F276&gt;0</formula>
    </cfRule>
  </conditionalFormatting>
  <conditionalFormatting sqref="F281:F282">
    <cfRule type="expression" dxfId="112" priority="45">
      <formula>#REF!&gt;0</formula>
    </cfRule>
  </conditionalFormatting>
  <conditionalFormatting sqref="F287">
    <cfRule type="expression" dxfId="111" priority="168">
      <formula>#REF!&gt;0</formula>
    </cfRule>
  </conditionalFormatting>
  <conditionalFormatting sqref="F288">
    <cfRule type="expression" dxfId="110" priority="15">
      <formula>F284&gt;0</formula>
    </cfRule>
  </conditionalFormatting>
  <conditionalFormatting sqref="F289:F290">
    <cfRule type="expression" dxfId="109" priority="44">
      <formula>#REF!&gt;0</formula>
    </cfRule>
  </conditionalFormatting>
  <conditionalFormatting sqref="F294 F302 F310 F318 F326 F334 F342 F350 F358 F366 F374 F382 F390 F398 F406">
    <cfRule type="expression" dxfId="108" priority="124">
      <formula>F166&gt;0</formula>
    </cfRule>
  </conditionalFormatting>
  <conditionalFormatting sqref="F298">
    <cfRule type="expression" dxfId="107" priority="94">
      <formula>F294&gt;0</formula>
    </cfRule>
  </conditionalFormatting>
  <conditionalFormatting sqref="F300">
    <cfRule type="expression" dxfId="106" priority="43">
      <formula>#REF!&gt;0</formula>
    </cfRule>
  </conditionalFormatting>
  <conditionalFormatting sqref="F305 F307">
    <cfRule type="expression" dxfId="105" priority="122">
      <formula>#REF!&gt;0</formula>
    </cfRule>
  </conditionalFormatting>
  <conditionalFormatting sqref="F306">
    <cfRule type="expression" dxfId="104" priority="14">
      <formula>F302&gt;0</formula>
    </cfRule>
  </conditionalFormatting>
  <conditionalFormatting sqref="F308">
    <cfRule type="expression" dxfId="103" priority="42">
      <formula>#REF!&gt;0</formula>
    </cfRule>
  </conditionalFormatting>
  <conditionalFormatting sqref="F313 F315">
    <cfRule type="expression" dxfId="102" priority="120">
      <formula>#REF!&gt;0</formula>
    </cfRule>
  </conditionalFormatting>
  <conditionalFormatting sqref="F314">
    <cfRule type="expression" dxfId="101" priority="13">
      <formula>F310&gt;0</formula>
    </cfRule>
  </conditionalFormatting>
  <conditionalFormatting sqref="F316">
    <cfRule type="expression" dxfId="100" priority="41">
      <formula>#REF!&gt;0</formula>
    </cfRule>
  </conditionalFormatting>
  <conditionalFormatting sqref="F321">
    <cfRule type="expression" dxfId="99" priority="118">
      <formula>#REF!&gt;0</formula>
    </cfRule>
  </conditionalFormatting>
  <conditionalFormatting sqref="F322">
    <cfRule type="expression" dxfId="98" priority="12">
      <formula>F318&gt;0</formula>
    </cfRule>
  </conditionalFormatting>
  <conditionalFormatting sqref="F323:F324">
    <cfRule type="expression" dxfId="97" priority="40">
      <formula>#REF!&gt;0</formula>
    </cfRule>
  </conditionalFormatting>
  <conditionalFormatting sqref="F329">
    <cfRule type="expression" dxfId="96" priority="116">
      <formula>#REF!&gt;0</formula>
    </cfRule>
  </conditionalFormatting>
  <conditionalFormatting sqref="F330">
    <cfRule type="expression" dxfId="95" priority="11">
      <formula>F326&gt;0</formula>
    </cfRule>
  </conditionalFormatting>
  <conditionalFormatting sqref="F331:F332">
    <cfRule type="expression" dxfId="94" priority="39">
      <formula>#REF!&gt;0</formula>
    </cfRule>
  </conditionalFormatting>
  <conditionalFormatting sqref="F337">
    <cfRule type="expression" dxfId="93" priority="114">
      <formula>#REF!&gt;0</formula>
    </cfRule>
  </conditionalFormatting>
  <conditionalFormatting sqref="F338">
    <cfRule type="expression" dxfId="92" priority="10">
      <formula>F334&gt;0</formula>
    </cfRule>
  </conditionalFormatting>
  <conditionalFormatting sqref="F339:F340">
    <cfRule type="expression" dxfId="91" priority="38">
      <formula>#REF!&gt;0</formula>
    </cfRule>
  </conditionalFormatting>
  <conditionalFormatting sqref="F346">
    <cfRule type="expression" dxfId="90" priority="9">
      <formula>F342&gt;0</formula>
    </cfRule>
  </conditionalFormatting>
  <conditionalFormatting sqref="F348">
    <cfRule type="expression" dxfId="89" priority="37">
      <formula>#REF!&gt;0</formula>
    </cfRule>
  </conditionalFormatting>
  <conditionalFormatting sqref="F353">
    <cfRule type="expression" dxfId="88" priority="110">
      <formula>#REF!&gt;0</formula>
    </cfRule>
  </conditionalFormatting>
  <conditionalFormatting sqref="F354">
    <cfRule type="expression" dxfId="87" priority="8">
      <formula>F350&gt;0</formula>
    </cfRule>
  </conditionalFormatting>
  <conditionalFormatting sqref="F355:F356">
    <cfRule type="expression" dxfId="86" priority="36">
      <formula>#REF!&gt;0</formula>
    </cfRule>
  </conditionalFormatting>
  <conditionalFormatting sqref="F361">
    <cfRule type="expression" dxfId="85" priority="108">
      <formula>#REF!&gt;0</formula>
    </cfRule>
  </conditionalFormatting>
  <conditionalFormatting sqref="F362">
    <cfRule type="expression" dxfId="84" priority="7">
      <formula>F358&gt;0</formula>
    </cfRule>
  </conditionalFormatting>
  <conditionalFormatting sqref="F363:F364">
    <cfRule type="expression" dxfId="83" priority="35">
      <formula>#REF!&gt;0</formula>
    </cfRule>
  </conditionalFormatting>
  <conditionalFormatting sqref="F369">
    <cfRule type="expression" dxfId="82" priority="106">
      <formula>#REF!&gt;0</formula>
    </cfRule>
  </conditionalFormatting>
  <conditionalFormatting sqref="F370">
    <cfRule type="expression" dxfId="81" priority="6">
      <formula>F366&gt;0</formula>
    </cfRule>
  </conditionalFormatting>
  <conditionalFormatting sqref="F371:F372">
    <cfRule type="expression" dxfId="80" priority="34">
      <formula>#REF!&gt;0</formula>
    </cfRule>
  </conditionalFormatting>
  <conditionalFormatting sqref="F377">
    <cfRule type="expression" dxfId="79" priority="104">
      <formula>#REF!&gt;0</formula>
    </cfRule>
  </conditionalFormatting>
  <conditionalFormatting sqref="F378">
    <cfRule type="expression" dxfId="78" priority="5">
      <formula>F374&gt;0</formula>
    </cfRule>
  </conditionalFormatting>
  <conditionalFormatting sqref="F379:F380">
    <cfRule type="expression" dxfId="77" priority="33">
      <formula>#REF!&gt;0</formula>
    </cfRule>
  </conditionalFormatting>
  <conditionalFormatting sqref="F385">
    <cfRule type="expression" dxfId="76" priority="102">
      <formula>#REF!&gt;0</formula>
    </cfRule>
  </conditionalFormatting>
  <conditionalFormatting sqref="F386">
    <cfRule type="expression" dxfId="75" priority="4">
      <formula>F382&gt;0</formula>
    </cfRule>
  </conditionalFormatting>
  <conditionalFormatting sqref="F387:F388">
    <cfRule type="expression" dxfId="74" priority="32">
      <formula>#REF!&gt;0</formula>
    </cfRule>
  </conditionalFormatting>
  <conditionalFormatting sqref="F393">
    <cfRule type="expression" dxfId="73" priority="100">
      <formula>#REF!&gt;0</formula>
    </cfRule>
  </conditionalFormatting>
  <conditionalFormatting sqref="F394">
    <cfRule type="expression" dxfId="72" priority="3">
      <formula>F390&gt;0</formula>
    </cfRule>
  </conditionalFormatting>
  <conditionalFormatting sqref="F395:F396">
    <cfRule type="expression" dxfId="71" priority="31">
      <formula>#REF!&gt;0</formula>
    </cfRule>
  </conditionalFormatting>
  <conditionalFormatting sqref="F401">
    <cfRule type="expression" dxfId="70" priority="98">
      <formula>#REF!&gt;0</formula>
    </cfRule>
  </conditionalFormatting>
  <conditionalFormatting sqref="F402">
    <cfRule type="expression" dxfId="69" priority="2">
      <formula>F398&gt;0</formula>
    </cfRule>
  </conditionalFormatting>
  <conditionalFormatting sqref="F403:F404">
    <cfRule type="expression" dxfId="68" priority="30">
      <formula>#REF!&gt;0</formula>
    </cfRule>
  </conditionalFormatting>
  <conditionalFormatting sqref="F409">
    <cfRule type="expression" dxfId="67" priority="96">
      <formula>#REF!&gt;0</formula>
    </cfRule>
  </conditionalFormatting>
  <conditionalFormatting sqref="F410">
    <cfRule type="expression" dxfId="66" priority="1">
      <formula>F406&gt;0</formula>
    </cfRule>
  </conditionalFormatting>
  <conditionalFormatting sqref="F411:F412">
    <cfRule type="expression" dxfId="65" priority="29">
      <formula>#REF!&gt;0</formula>
    </cfRule>
  </conditionalFormatting>
  <conditionalFormatting sqref="F457">
    <cfRule type="expression" dxfId="64" priority="263">
      <formula>$F$455="No"</formula>
    </cfRule>
  </conditionalFormatting>
  <conditionalFormatting sqref="F459">
    <cfRule type="expression" dxfId="63" priority="230">
      <formula>$F$457="Yes"</formula>
    </cfRule>
  </conditionalFormatting>
  <conditionalFormatting sqref="F461 F463 F465 F467 F469 F481 F483 F493 F495 F497 F499 F511 F513">
    <cfRule type="expression" dxfId="62" priority="215">
      <formula>$F$455="Yes - Scope 1 &amp; 2"</formula>
    </cfRule>
    <cfRule type="expression" dxfId="61" priority="216">
      <formula>$F$455="Yes - only Scope 2"</formula>
    </cfRule>
    <cfRule type="expression" dxfId="60" priority="250">
      <formula>$F$455="Yes - only Scope 1"</formula>
    </cfRule>
  </conditionalFormatting>
  <conditionalFormatting sqref="F461 F463 F465 F467 F469 F481 F483 F493 F511 F513 F531">
    <cfRule type="expression" dxfId="59" priority="212">
      <formula>$F$455="Yes"</formula>
    </cfRule>
  </conditionalFormatting>
  <conditionalFormatting sqref="F463 F469 F495">
    <cfRule type="expression" dxfId="58" priority="244">
      <formula>$F$461="Absolute"</formula>
    </cfRule>
  </conditionalFormatting>
  <conditionalFormatting sqref="F465">
    <cfRule type="expression" dxfId="57" priority="246">
      <formula>$F$461="Absolute"</formula>
    </cfRule>
  </conditionalFormatting>
  <conditionalFormatting sqref="F467">
    <cfRule type="expression" dxfId="56" priority="245">
      <formula>$F$461="Absolute"</formula>
    </cfRule>
  </conditionalFormatting>
  <conditionalFormatting sqref="F471 F473 F503">
    <cfRule type="expression" dxfId="55" priority="249">
      <formula>$F$461="Intensity"</formula>
    </cfRule>
  </conditionalFormatting>
  <conditionalFormatting sqref="F475">
    <cfRule type="expression" dxfId="54" priority="248">
      <formula>$F$461="Intensity"</formula>
    </cfRule>
  </conditionalFormatting>
  <conditionalFormatting sqref="F477">
    <cfRule type="expression" dxfId="53" priority="247">
      <formula>$F$461="Intensity"</formula>
    </cfRule>
  </conditionalFormatting>
  <conditionalFormatting sqref="F479">
    <cfRule type="expression" dxfId="52" priority="205">
      <formula>$F$461="Intensity"</formula>
    </cfRule>
  </conditionalFormatting>
  <conditionalFormatting sqref="F487">
    <cfRule type="expression" dxfId="51" priority="163">
      <formula>$F$455="No"</formula>
    </cfRule>
  </conditionalFormatting>
  <conditionalFormatting sqref="F489">
    <cfRule type="expression" dxfId="50" priority="155">
      <formula>$F$457="Yes"</formula>
    </cfRule>
  </conditionalFormatting>
  <conditionalFormatting sqref="F491">
    <cfRule type="expression" dxfId="49" priority="152">
      <formula>$F$455="Yes"</formula>
    </cfRule>
    <cfRule type="expression" dxfId="48" priority="153">
      <formula>$F$455="Yes - Scope 1 &amp; 2"</formula>
    </cfRule>
    <cfRule type="expression" dxfId="47" priority="154">
      <formula>$F$455="Yes - only Scope 2"</formula>
    </cfRule>
    <cfRule type="expression" dxfId="46" priority="162">
      <formula>$F$455="Yes - only Scope 1"</formula>
    </cfRule>
  </conditionalFormatting>
  <conditionalFormatting sqref="F493">
    <cfRule type="expression" dxfId="45" priority="156">
      <formula>$F$461="Absolute"</formula>
    </cfRule>
  </conditionalFormatting>
  <conditionalFormatting sqref="F497">
    <cfRule type="expression" dxfId="44" priority="157">
      <formula>$F$461="Absolute"</formula>
    </cfRule>
  </conditionalFormatting>
  <conditionalFormatting sqref="F499">
    <cfRule type="expression" dxfId="43" priority="158">
      <formula>$F$461="Absolute"</formula>
    </cfRule>
  </conditionalFormatting>
  <conditionalFormatting sqref="F501">
    <cfRule type="expression" dxfId="42" priority="161">
      <formula>$F$461="Intensity"</formula>
    </cfRule>
  </conditionalFormatting>
  <conditionalFormatting sqref="F505">
    <cfRule type="expression" dxfId="41" priority="160">
      <formula>$F$461="Intensity"</formula>
    </cfRule>
  </conditionalFormatting>
  <conditionalFormatting sqref="F507">
    <cfRule type="expression" dxfId="40" priority="159">
      <formula>$F$461="Intensity"</formula>
    </cfRule>
  </conditionalFormatting>
  <conditionalFormatting sqref="F509">
    <cfRule type="expression" dxfId="39" priority="151">
      <formula>$F$461="Intensity"</formula>
    </cfRule>
  </conditionalFormatting>
  <conditionalFormatting sqref="F517">
    <cfRule type="expression" dxfId="38" priority="262">
      <formula>$F$515="No"</formula>
    </cfRule>
  </conditionalFormatting>
  <conditionalFormatting sqref="F519">
    <cfRule type="expression" dxfId="37" priority="229">
      <formula>$F$517="Yes"</formula>
    </cfRule>
  </conditionalFormatting>
  <conditionalFormatting sqref="F521">
    <cfRule type="expression" dxfId="36" priority="261">
      <formula>$F$515="Yes"</formula>
    </cfRule>
  </conditionalFormatting>
  <conditionalFormatting sqref="F525">
    <cfRule type="expression" dxfId="35" priority="150">
      <formula>$F$515="No"</formula>
    </cfRule>
  </conditionalFormatting>
  <conditionalFormatting sqref="F527">
    <cfRule type="expression" dxfId="34" priority="148">
      <formula>$F$517="Yes"</formula>
    </cfRule>
  </conditionalFormatting>
  <conditionalFormatting sqref="F529">
    <cfRule type="expression" dxfId="33" priority="149">
      <formula>$F$515="Yes"</formula>
    </cfRule>
  </conditionalFormatting>
  <conditionalFormatting sqref="F531">
    <cfRule type="expression" dxfId="32" priority="211">
      <formula>"'=$H$235='Yes'"</formula>
    </cfRule>
    <cfRule type="expression" dxfId="31" priority="225">
      <formula>$F$455="Yes - Scope 1 &amp; 2"</formula>
    </cfRule>
    <cfRule type="expression" dxfId="30" priority="226">
      <formula>$F$455="Yes - only Scope 2"</formula>
    </cfRule>
    <cfRule type="expression" dxfId="29" priority="259">
      <formula>$F$515="Yes"</formula>
    </cfRule>
    <cfRule type="expression" dxfId="28" priority="260">
      <formula>$F$455="Yes - only Scope 1"</formula>
    </cfRule>
  </conditionalFormatting>
  <conditionalFormatting sqref="F533">
    <cfRule type="expression" dxfId="27" priority="142">
      <formula>"'=$H$235='Yes'"</formula>
    </cfRule>
    <cfRule type="expression" dxfId="26" priority="143">
      <formula>$F$455="Yes"</formula>
    </cfRule>
    <cfRule type="expression" dxfId="25" priority="144">
      <formula>$F$455="Yes - Scope 1 &amp; 2"</formula>
    </cfRule>
    <cfRule type="expression" dxfId="24" priority="145">
      <formula>$F$455="Yes - only Scope 2"</formula>
    </cfRule>
    <cfRule type="expression" dxfId="23" priority="146">
      <formula>$F$515="Yes"</formula>
    </cfRule>
    <cfRule type="expression" dxfId="22" priority="147">
      <formula>$F$455="Yes - only Scope 1"</formula>
    </cfRule>
  </conditionalFormatting>
  <conditionalFormatting sqref="F535">
    <cfRule type="expression" dxfId="21" priority="258">
      <formula>$F$531="No"</formula>
    </cfRule>
  </conditionalFormatting>
  <conditionalFormatting sqref="F537">
    <cfRule type="expression" dxfId="20" priority="214">
      <formula>$F$535="Yes"</formula>
    </cfRule>
  </conditionalFormatting>
  <conditionalFormatting sqref="F539">
    <cfRule type="expression" dxfId="19" priority="141">
      <formula>$F$531="No"</formula>
    </cfRule>
  </conditionalFormatting>
  <conditionalFormatting sqref="F541">
    <cfRule type="expression" dxfId="18" priority="140">
      <formula>$F$535="Yes"</formula>
    </cfRule>
  </conditionalFormatting>
  <conditionalFormatting sqref="F545">
    <cfRule type="expression" dxfId="17" priority="228">
      <formula>$F$543="Yes"</formula>
    </cfRule>
  </conditionalFormatting>
  <conditionalFormatting sqref="F549">
    <cfRule type="expression" dxfId="16" priority="227">
      <formula>$F$547="Yes"</formula>
    </cfRule>
  </conditionalFormatting>
  <conditionalFormatting sqref="F557 F559 F561 F563">
    <cfRule type="expression" dxfId="15" priority="255">
      <formula>$F$555&gt;0</formula>
    </cfRule>
  </conditionalFormatting>
  <conditionalFormatting sqref="F565">
    <cfRule type="expression" dxfId="14" priority="213">
      <formula>$F$563&gt;0</formula>
    </cfRule>
  </conditionalFormatting>
  <conditionalFormatting sqref="F572">
    <cfRule type="expression" dxfId="13" priority="224">
      <formula>$F$570&gt;0</formula>
    </cfRule>
  </conditionalFormatting>
  <conditionalFormatting sqref="F574">
    <cfRule type="expression" dxfId="12" priority="223">
      <formula>$F$570&gt;0</formula>
    </cfRule>
  </conditionalFormatting>
  <conditionalFormatting sqref="F578">
    <cfRule type="expression" dxfId="11" priority="257">
      <formula>$F$576="Yes"</formula>
    </cfRule>
  </conditionalFormatting>
  <conditionalFormatting sqref="F582">
    <cfRule type="expression" dxfId="10" priority="256">
      <formula>$F$580="Yes"</formula>
    </cfRule>
  </conditionalFormatting>
  <conditionalFormatting sqref="F588">
    <cfRule type="expression" dxfId="9" priority="125">
      <formula>$F$586&gt;0</formula>
    </cfRule>
  </conditionalFormatting>
  <conditionalFormatting sqref="F590 F594 F600">
    <cfRule type="expression" dxfId="8" priority="219">
      <formula>$F$588&gt;0</formula>
    </cfRule>
  </conditionalFormatting>
  <conditionalFormatting sqref="F592">
    <cfRule type="expression" dxfId="7" priority="252">
      <formula>$F$590&gt;0</formula>
    </cfRule>
  </conditionalFormatting>
  <conditionalFormatting sqref="F596 F598">
    <cfRule type="expression" dxfId="6" priority="218">
      <formula>$F$594&gt;0</formula>
    </cfRule>
  </conditionalFormatting>
  <conditionalFormatting sqref="F598">
    <cfRule type="expression" dxfId="5" priority="221">
      <formula>$F$596="Private"</formula>
    </cfRule>
    <cfRule type="expression" dxfId="4" priority="222">
      <formula>$F$596="Government Owned"</formula>
    </cfRule>
  </conditionalFormatting>
  <conditionalFormatting sqref="F602">
    <cfRule type="expression" dxfId="3" priority="204">
      <formula>$F$461="Intensity"</formula>
    </cfRule>
  </conditionalFormatting>
  <conditionalFormatting sqref="F604">
    <cfRule type="expression" dxfId="2" priority="253">
      <formula>$F$602&gt;0</formula>
    </cfRule>
  </conditionalFormatting>
  <conditionalFormatting sqref="F606">
    <cfRule type="expression" dxfId="1" priority="220">
      <formula>$F$604&gt;0</formula>
    </cfRule>
  </conditionalFormatting>
  <conditionalFormatting sqref="F612">
    <cfRule type="expression" dxfId="0" priority="254">
      <formula>$F$610="Yes"</formula>
    </cfRule>
  </conditionalFormatting>
  <dataValidations count="8">
    <dataValidation type="list" allowBlank="1" showInputMessage="1" showErrorMessage="1" sqref="F461 F491" xr:uid="{E9D2D605-FF77-C849-A8B1-D2E718E0F9D1}">
      <formula1>"Absolute,Intensity"</formula1>
    </dataValidation>
    <dataValidation type="list" allowBlank="1" showInputMessage="1" showErrorMessage="1" sqref="F596" xr:uid="{E5A91C8F-DFEC-3043-8209-65D67EC09787}">
      <formula1>"Government Owned, Private"</formula1>
    </dataValidation>
    <dataValidation type="list" allowBlank="1" showInputMessage="1" showErrorMessage="1" sqref="F531 F533" xr:uid="{2A39E709-187C-9141-B7DA-F84B693F4FA5}">
      <formula1>"Yes (verified by SBTi), Yes (aligned with SBTi), No"</formula1>
    </dataValidation>
    <dataValidation type="list" allowBlank="1" showInputMessage="1" showErrorMessage="1" sqref="F471 F501" xr:uid="{3CB2F56E-F652-DF48-86CC-3C4869828917}">
      <formula1>"Unit Paper Produced, Unit Sales, Unit Square Foot, Unit Square Metres, Unit Full-Time Equivalent (FTE) Employee, Other"</formula1>
    </dataValidation>
    <dataValidation type="list" allowBlank="1" showInputMessage="1" showErrorMessage="1" sqref="F36 F38 F40 F44 F517 F535 F515 F48 F50 F52 F457 F487 F525 F523 F539" xr:uid="{27C68395-4BBB-6948-B278-A02CE8892515}">
      <formula1>"Yes, No"</formula1>
    </dataValidation>
    <dataValidation type="list" allowBlank="1" showInputMessage="1" showErrorMessage="1" sqref="F21" xr:uid="{53C5D03A-802D-DD40-B57C-2EA0DD2F9024}">
      <formula1>"Fully-Integrated, Semi-Integrated, Non-Integrated"</formula1>
    </dataValidation>
    <dataValidation type="list" allowBlank="1" showInputMessage="1" showErrorMessage="1" sqref="F576 F608 F610 F580 F547 F543 F455 F485" xr:uid="{CDDB017E-8C1A-0644-8D28-1729C9F1E4E2}">
      <formula1>"Yes,No"</formula1>
    </dataValidation>
    <dataValidation type="list" allowBlank="1" showInputMessage="1" showErrorMessage="1" sqref="F408 F174 F182 F190 F198 F206 F214 F222 F230 F238 F246 F254 F262 F270 F278 F286 F296 F304 F312 F320 F328 F336 F344 F352 F360 F368 F376 F384 F392 F400" xr:uid="{BA075188-4F75-8D41-9C31-9683784E3934}">
      <formula1>"Group-level, Site-level"</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E1B5420B-B58A-B141-91DA-B2962C6B41E9}">
          <x14:formula1>
            <xm:f>Dropdowns!$A$2:$A$168</xm:f>
          </x14:formula1>
          <xm:sqref>F75 F81 F87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A31DA-EE50-5C4D-9D85-A2DB783900BD}">
  <dimension ref="A1:A168"/>
  <sheetViews>
    <sheetView topLeftCell="A156" workbookViewId="0">
      <selection activeCell="A24" sqref="A24"/>
    </sheetView>
  </sheetViews>
  <sheetFormatPr defaultColWidth="11" defaultRowHeight="15.75"/>
  <cols>
    <col min="1" max="1" width="33.5" bestFit="1" customWidth="1"/>
  </cols>
  <sheetData>
    <row r="1" spans="1:1">
      <c r="A1" t="s">
        <v>348</v>
      </c>
    </row>
    <row r="2" spans="1:1">
      <c r="A2" t="s">
        <v>349</v>
      </c>
    </row>
    <row r="3" spans="1:1">
      <c r="A3" t="s">
        <v>350</v>
      </c>
    </row>
    <row r="4" spans="1:1">
      <c r="A4" t="s">
        <v>351</v>
      </c>
    </row>
    <row r="5" spans="1:1">
      <c r="A5" t="s">
        <v>352</v>
      </c>
    </row>
    <row r="6" spans="1:1">
      <c r="A6" t="s">
        <v>353</v>
      </c>
    </row>
    <row r="7" spans="1:1">
      <c r="A7" t="s">
        <v>354</v>
      </c>
    </row>
    <row r="8" spans="1:1">
      <c r="A8" t="s">
        <v>355</v>
      </c>
    </row>
    <row r="9" spans="1:1">
      <c r="A9" t="s">
        <v>356</v>
      </c>
    </row>
    <row r="10" spans="1:1">
      <c r="A10" t="s">
        <v>357</v>
      </c>
    </row>
    <row r="11" spans="1:1">
      <c r="A11" t="s">
        <v>358</v>
      </c>
    </row>
    <row r="12" spans="1:1">
      <c r="A12" t="s">
        <v>359</v>
      </c>
    </row>
    <row r="13" spans="1:1">
      <c r="A13" t="s">
        <v>360</v>
      </c>
    </row>
    <row r="14" spans="1:1">
      <c r="A14" t="s">
        <v>361</v>
      </c>
    </row>
    <row r="15" spans="1:1">
      <c r="A15" t="s">
        <v>362</v>
      </c>
    </row>
    <row r="16" spans="1:1">
      <c r="A16" t="s">
        <v>363</v>
      </c>
    </row>
    <row r="17" spans="1:1">
      <c r="A17" t="s">
        <v>364</v>
      </c>
    </row>
    <row r="18" spans="1:1">
      <c r="A18" t="s">
        <v>365</v>
      </c>
    </row>
    <row r="19" spans="1:1">
      <c r="A19" t="s">
        <v>366</v>
      </c>
    </row>
    <row r="20" spans="1:1">
      <c r="A20" t="s">
        <v>367</v>
      </c>
    </row>
    <row r="21" spans="1:1">
      <c r="A21" t="s">
        <v>368</v>
      </c>
    </row>
    <row r="22" spans="1:1">
      <c r="A22" t="s">
        <v>369</v>
      </c>
    </row>
    <row r="23" spans="1:1">
      <c r="A23" t="s">
        <v>370</v>
      </c>
    </row>
    <row r="24" spans="1:1">
      <c r="A24" t="s">
        <v>371</v>
      </c>
    </row>
    <row r="25" spans="1:1">
      <c r="A25" t="s">
        <v>372</v>
      </c>
    </row>
    <row r="26" spans="1:1">
      <c r="A26" t="s">
        <v>373</v>
      </c>
    </row>
    <row r="27" spans="1:1">
      <c r="A27" t="s">
        <v>374</v>
      </c>
    </row>
    <row r="28" spans="1:1">
      <c r="A28" t="s">
        <v>375</v>
      </c>
    </row>
    <row r="29" spans="1:1">
      <c r="A29" t="s">
        <v>376</v>
      </c>
    </row>
    <row r="30" spans="1:1">
      <c r="A30" t="s">
        <v>377</v>
      </c>
    </row>
    <row r="31" spans="1:1">
      <c r="A31" t="s">
        <v>378</v>
      </c>
    </row>
    <row r="32" spans="1:1">
      <c r="A32" t="s">
        <v>379</v>
      </c>
    </row>
    <row r="33" spans="1:1">
      <c r="A33" t="s">
        <v>380</v>
      </c>
    </row>
    <row r="34" spans="1:1">
      <c r="A34" t="s">
        <v>381</v>
      </c>
    </row>
    <row r="35" spans="1:1">
      <c r="A35" t="s">
        <v>382</v>
      </c>
    </row>
    <row r="36" spans="1:1">
      <c r="A36" t="s">
        <v>383</v>
      </c>
    </row>
    <row r="37" spans="1:1">
      <c r="A37" t="s">
        <v>384</v>
      </c>
    </row>
    <row r="38" spans="1:1">
      <c r="A38" t="s">
        <v>385</v>
      </c>
    </row>
    <row r="39" spans="1:1">
      <c r="A39" t="s">
        <v>386</v>
      </c>
    </row>
    <row r="40" spans="1:1">
      <c r="A40" t="s">
        <v>387</v>
      </c>
    </row>
    <row r="41" spans="1:1">
      <c r="A41" t="s">
        <v>388</v>
      </c>
    </row>
    <row r="42" spans="1:1">
      <c r="A42" t="s">
        <v>389</v>
      </c>
    </row>
    <row r="43" spans="1:1">
      <c r="A43" t="s">
        <v>390</v>
      </c>
    </row>
    <row r="44" spans="1:1">
      <c r="A44" t="s">
        <v>391</v>
      </c>
    </row>
    <row r="45" spans="1:1">
      <c r="A45" t="s">
        <v>392</v>
      </c>
    </row>
    <row r="46" spans="1:1">
      <c r="A46" t="s">
        <v>393</v>
      </c>
    </row>
    <row r="47" spans="1:1">
      <c r="A47" t="s">
        <v>394</v>
      </c>
    </row>
    <row r="48" spans="1:1">
      <c r="A48" t="s">
        <v>395</v>
      </c>
    </row>
    <row r="49" spans="1:1">
      <c r="A49" t="s">
        <v>396</v>
      </c>
    </row>
    <row r="50" spans="1:1">
      <c r="A50" t="s">
        <v>397</v>
      </c>
    </row>
    <row r="51" spans="1:1">
      <c r="A51" t="s">
        <v>398</v>
      </c>
    </row>
    <row r="52" spans="1:1">
      <c r="A52" t="s">
        <v>399</v>
      </c>
    </row>
    <row r="53" spans="1:1">
      <c r="A53" t="s">
        <v>400</v>
      </c>
    </row>
    <row r="54" spans="1:1">
      <c r="A54" t="s">
        <v>401</v>
      </c>
    </row>
    <row r="55" spans="1:1">
      <c r="A55" t="s">
        <v>402</v>
      </c>
    </row>
    <row r="56" spans="1:1">
      <c r="A56" t="s">
        <v>403</v>
      </c>
    </row>
    <row r="57" spans="1:1">
      <c r="A57" t="s">
        <v>404</v>
      </c>
    </row>
    <row r="58" spans="1:1">
      <c r="A58" t="s">
        <v>405</v>
      </c>
    </row>
    <row r="59" spans="1:1">
      <c r="A59" t="s">
        <v>406</v>
      </c>
    </row>
    <row r="60" spans="1:1">
      <c r="A60" t="s">
        <v>407</v>
      </c>
    </row>
    <row r="61" spans="1:1">
      <c r="A61" t="s">
        <v>408</v>
      </c>
    </row>
    <row r="62" spans="1:1">
      <c r="A62" t="s">
        <v>409</v>
      </c>
    </row>
    <row r="63" spans="1:1">
      <c r="A63" t="s">
        <v>410</v>
      </c>
    </row>
    <row r="64" spans="1:1">
      <c r="A64" t="s">
        <v>411</v>
      </c>
    </row>
    <row r="65" spans="1:1">
      <c r="A65" t="s">
        <v>412</v>
      </c>
    </row>
    <row r="66" spans="1:1">
      <c r="A66" t="s">
        <v>413</v>
      </c>
    </row>
    <row r="67" spans="1:1">
      <c r="A67" t="s">
        <v>414</v>
      </c>
    </row>
    <row r="68" spans="1:1">
      <c r="A68" t="s">
        <v>415</v>
      </c>
    </row>
    <row r="69" spans="1:1">
      <c r="A69" t="s">
        <v>416</v>
      </c>
    </row>
    <row r="70" spans="1:1">
      <c r="A70" t="s">
        <v>417</v>
      </c>
    </row>
    <row r="71" spans="1:1">
      <c r="A71" t="s">
        <v>418</v>
      </c>
    </row>
    <row r="72" spans="1:1">
      <c r="A72" t="s">
        <v>419</v>
      </c>
    </row>
    <row r="73" spans="1:1">
      <c r="A73" t="s">
        <v>420</v>
      </c>
    </row>
    <row r="74" spans="1:1">
      <c r="A74" t="s">
        <v>421</v>
      </c>
    </row>
    <row r="75" spans="1:1">
      <c r="A75" t="s">
        <v>422</v>
      </c>
    </row>
    <row r="76" spans="1:1">
      <c r="A76" t="s">
        <v>423</v>
      </c>
    </row>
    <row r="77" spans="1:1">
      <c r="A77" t="s">
        <v>424</v>
      </c>
    </row>
    <row r="78" spans="1:1">
      <c r="A78" t="s">
        <v>425</v>
      </c>
    </row>
    <row r="79" spans="1:1">
      <c r="A79" t="s">
        <v>426</v>
      </c>
    </row>
    <row r="80" spans="1:1">
      <c r="A80" t="s">
        <v>427</v>
      </c>
    </row>
    <row r="81" spans="1:1">
      <c r="A81" t="s">
        <v>428</v>
      </c>
    </row>
    <row r="82" spans="1:1">
      <c r="A82" t="s">
        <v>429</v>
      </c>
    </row>
    <row r="83" spans="1:1">
      <c r="A83" t="s">
        <v>430</v>
      </c>
    </row>
    <row r="84" spans="1:1">
      <c r="A84" t="s">
        <v>431</v>
      </c>
    </row>
    <row r="85" spans="1:1">
      <c r="A85" t="s">
        <v>432</v>
      </c>
    </row>
    <row r="86" spans="1:1">
      <c r="A86" t="s">
        <v>433</v>
      </c>
    </row>
    <row r="87" spans="1:1">
      <c r="A87" t="s">
        <v>434</v>
      </c>
    </row>
    <row r="88" spans="1:1">
      <c r="A88" t="s">
        <v>435</v>
      </c>
    </row>
    <row r="89" spans="1:1">
      <c r="A89" t="s">
        <v>436</v>
      </c>
    </row>
    <row r="90" spans="1:1">
      <c r="A90" t="s">
        <v>437</v>
      </c>
    </row>
    <row r="91" spans="1:1">
      <c r="A91" t="s">
        <v>438</v>
      </c>
    </row>
    <row r="92" spans="1:1">
      <c r="A92" t="s">
        <v>439</v>
      </c>
    </row>
    <row r="93" spans="1:1">
      <c r="A93" t="s">
        <v>440</v>
      </c>
    </row>
    <row r="94" spans="1:1">
      <c r="A94" t="s">
        <v>441</v>
      </c>
    </row>
    <row r="95" spans="1:1">
      <c r="A95" t="s">
        <v>442</v>
      </c>
    </row>
    <row r="96" spans="1:1">
      <c r="A96" t="s">
        <v>443</v>
      </c>
    </row>
    <row r="97" spans="1:1">
      <c r="A97" t="s">
        <v>444</v>
      </c>
    </row>
    <row r="98" spans="1:1">
      <c r="A98" t="s">
        <v>445</v>
      </c>
    </row>
    <row r="99" spans="1:1">
      <c r="A99" t="s">
        <v>446</v>
      </c>
    </row>
    <row r="100" spans="1:1">
      <c r="A100" t="s">
        <v>447</v>
      </c>
    </row>
    <row r="101" spans="1:1">
      <c r="A101" t="s">
        <v>448</v>
      </c>
    </row>
    <row r="102" spans="1:1">
      <c r="A102" t="s">
        <v>449</v>
      </c>
    </row>
    <row r="103" spans="1:1">
      <c r="A103" t="s">
        <v>450</v>
      </c>
    </row>
    <row r="104" spans="1:1">
      <c r="A104" t="s">
        <v>451</v>
      </c>
    </row>
    <row r="105" spans="1:1">
      <c r="A105" t="s">
        <v>452</v>
      </c>
    </row>
    <row r="106" spans="1:1">
      <c r="A106" t="s">
        <v>453</v>
      </c>
    </row>
    <row r="107" spans="1:1">
      <c r="A107" t="s">
        <v>454</v>
      </c>
    </row>
    <row r="108" spans="1:1">
      <c r="A108" t="s">
        <v>455</v>
      </c>
    </row>
    <row r="109" spans="1:1">
      <c r="A109" t="s">
        <v>456</v>
      </c>
    </row>
    <row r="110" spans="1:1">
      <c r="A110" t="s">
        <v>457</v>
      </c>
    </row>
    <row r="111" spans="1:1">
      <c r="A111" t="s">
        <v>458</v>
      </c>
    </row>
    <row r="112" spans="1:1">
      <c r="A112" t="s">
        <v>459</v>
      </c>
    </row>
    <row r="113" spans="1:1">
      <c r="A113" t="s">
        <v>460</v>
      </c>
    </row>
    <row r="114" spans="1:1">
      <c r="A114" t="s">
        <v>461</v>
      </c>
    </row>
    <row r="115" spans="1:1">
      <c r="A115" t="s">
        <v>462</v>
      </c>
    </row>
    <row r="116" spans="1:1">
      <c r="A116" t="s">
        <v>463</v>
      </c>
    </row>
    <row r="117" spans="1:1">
      <c r="A117" t="s">
        <v>464</v>
      </c>
    </row>
    <row r="118" spans="1:1">
      <c r="A118" t="s">
        <v>465</v>
      </c>
    </row>
    <row r="119" spans="1:1">
      <c r="A119" t="s">
        <v>466</v>
      </c>
    </row>
    <row r="120" spans="1:1">
      <c r="A120" t="s">
        <v>467</v>
      </c>
    </row>
    <row r="121" spans="1:1">
      <c r="A121" t="s">
        <v>468</v>
      </c>
    </row>
    <row r="122" spans="1:1">
      <c r="A122" t="s">
        <v>469</v>
      </c>
    </row>
    <row r="123" spans="1:1">
      <c r="A123" t="s">
        <v>470</v>
      </c>
    </row>
    <row r="124" spans="1:1">
      <c r="A124" t="s">
        <v>471</v>
      </c>
    </row>
    <row r="125" spans="1:1">
      <c r="A125" t="s">
        <v>472</v>
      </c>
    </row>
    <row r="126" spans="1:1">
      <c r="A126" t="s">
        <v>473</v>
      </c>
    </row>
    <row r="127" spans="1:1">
      <c r="A127" t="s">
        <v>474</v>
      </c>
    </row>
    <row r="128" spans="1:1">
      <c r="A128" t="s">
        <v>475</v>
      </c>
    </row>
    <row r="129" spans="1:1">
      <c r="A129" t="s">
        <v>476</v>
      </c>
    </row>
    <row r="130" spans="1:1">
      <c r="A130" t="s">
        <v>477</v>
      </c>
    </row>
    <row r="131" spans="1:1">
      <c r="A131" t="s">
        <v>478</v>
      </c>
    </row>
    <row r="132" spans="1:1">
      <c r="A132" t="s">
        <v>479</v>
      </c>
    </row>
    <row r="133" spans="1:1">
      <c r="A133" t="s">
        <v>480</v>
      </c>
    </row>
    <row r="134" spans="1:1">
      <c r="A134" t="s">
        <v>481</v>
      </c>
    </row>
    <row r="135" spans="1:1">
      <c r="A135" t="s">
        <v>482</v>
      </c>
    </row>
    <row r="136" spans="1:1">
      <c r="A136" t="s">
        <v>483</v>
      </c>
    </row>
    <row r="137" spans="1:1">
      <c r="A137" t="s">
        <v>484</v>
      </c>
    </row>
    <row r="138" spans="1:1">
      <c r="A138" t="s">
        <v>485</v>
      </c>
    </row>
    <row r="139" spans="1:1">
      <c r="A139" t="s">
        <v>486</v>
      </c>
    </row>
    <row r="140" spans="1:1">
      <c r="A140" t="s">
        <v>487</v>
      </c>
    </row>
    <row r="141" spans="1:1">
      <c r="A141" t="s">
        <v>488</v>
      </c>
    </row>
    <row r="142" spans="1:1">
      <c r="A142" t="s">
        <v>489</v>
      </c>
    </row>
    <row r="143" spans="1:1">
      <c r="A143" t="s">
        <v>490</v>
      </c>
    </row>
    <row r="144" spans="1:1">
      <c r="A144" t="s">
        <v>491</v>
      </c>
    </row>
    <row r="145" spans="1:1">
      <c r="A145" t="s">
        <v>492</v>
      </c>
    </row>
    <row r="146" spans="1:1">
      <c r="A146" t="s">
        <v>493</v>
      </c>
    </row>
    <row r="147" spans="1:1">
      <c r="A147" t="s">
        <v>494</v>
      </c>
    </row>
    <row r="148" spans="1:1">
      <c r="A148" t="s">
        <v>495</v>
      </c>
    </row>
    <row r="149" spans="1:1">
      <c r="A149" t="s">
        <v>496</v>
      </c>
    </row>
    <row r="150" spans="1:1">
      <c r="A150" t="s">
        <v>497</v>
      </c>
    </row>
    <row r="151" spans="1:1">
      <c r="A151" t="s">
        <v>498</v>
      </c>
    </row>
    <row r="152" spans="1:1">
      <c r="A152" t="s">
        <v>499</v>
      </c>
    </row>
    <row r="153" spans="1:1">
      <c r="A153" t="s">
        <v>500</v>
      </c>
    </row>
    <row r="154" spans="1:1">
      <c r="A154" t="s">
        <v>501</v>
      </c>
    </row>
    <row r="155" spans="1:1">
      <c r="A155" t="s">
        <v>502</v>
      </c>
    </row>
    <row r="156" spans="1:1">
      <c r="A156" t="s">
        <v>503</v>
      </c>
    </row>
    <row r="157" spans="1:1">
      <c r="A157" t="s">
        <v>504</v>
      </c>
    </row>
    <row r="158" spans="1:1">
      <c r="A158" t="s">
        <v>505</v>
      </c>
    </row>
    <row r="159" spans="1:1">
      <c r="A159" t="s">
        <v>506</v>
      </c>
    </row>
    <row r="160" spans="1:1">
      <c r="A160" t="s">
        <v>507</v>
      </c>
    </row>
    <row r="161" spans="1:1">
      <c r="A161" t="s">
        <v>508</v>
      </c>
    </row>
    <row r="162" spans="1:1">
      <c r="A162" t="s">
        <v>509</v>
      </c>
    </row>
    <row r="163" spans="1:1">
      <c r="A163" t="s">
        <v>510</v>
      </c>
    </row>
    <row r="164" spans="1:1">
      <c r="A164" t="s">
        <v>511</v>
      </c>
    </row>
    <row r="165" spans="1:1">
      <c r="A165" t="s">
        <v>512</v>
      </c>
    </row>
    <row r="166" spans="1:1">
      <c r="A166" t="s">
        <v>513</v>
      </c>
    </row>
    <row r="167" spans="1:1">
      <c r="A167" t="s">
        <v>514</v>
      </c>
    </row>
    <row r="168" spans="1:1">
      <c r="A168" t="s">
        <v>515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B72264788233443B01F37504B103F57" ma:contentTypeVersion="4" ma:contentTypeDescription="Create a new document." ma:contentTypeScope="" ma:versionID="d7735363984fb3ead8e6c9ba9debe8c9">
  <xsd:schema xmlns:xsd="http://www.w3.org/2001/XMLSchema" xmlns:xs="http://www.w3.org/2001/XMLSchema" xmlns:p="http://schemas.microsoft.com/office/2006/metadata/properties" xmlns:ns2="d32fd3c1-a9d2-4671-b626-c319eff835f4" xmlns:ns3="f9762f0b-dbab-4e0d-8164-1983497044fa" xmlns:ns4="486220cb-0981-4047-9209-010083c77ce1" xmlns:ns5="7d08dd8c-5428-48df-9836-d5edad74246b" targetNamespace="http://schemas.microsoft.com/office/2006/metadata/properties" ma:root="true" ma:fieldsID="f01d06a1841d4d6858584c9204a124d9" ns2:_="" ns3:_="" ns4:_="" ns5:_="">
    <xsd:import namespace="d32fd3c1-a9d2-4671-b626-c319eff835f4"/>
    <xsd:import namespace="f9762f0b-dbab-4e0d-8164-1983497044fa"/>
    <xsd:import namespace="486220cb-0981-4047-9209-010083c77ce1"/>
    <xsd:import namespace="7d08dd8c-5428-48df-9836-d5edad7424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3:SharedWithUsers" minOccurs="0"/>
                <xsd:element ref="ns3:SharedWithDetails" minOccurs="0"/>
                <xsd:element ref="ns2:MediaLengthInSeconds"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2fd3c1-a9d2-4671-b626-c319eff835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762f0b-dbab-4e0d-8164-1983497044fa"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86220cb-0981-4047-9209-010083c77ce1" elementFormDefault="qualified">
    <xsd:import namespace="http://schemas.microsoft.com/office/2006/documentManagement/types"/>
    <xsd:import namespace="http://schemas.microsoft.com/office/infopath/2007/PartnerControls"/>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c2499140-3370-47ba-a799-a18fa0be8b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08dd8c-5428-48df-9836-d5edad74246b"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41fdee9b-892d-4611-a47a-ea0f1ec19c7e}" ma:internalName="TaxCatchAll" ma:showField="CatchAllData" ma:web="7d08dd8c-5428-48df-9836-d5edad7424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86220cb-0981-4047-9209-010083c77ce1">
      <Terms xmlns="http://schemas.microsoft.com/office/infopath/2007/PartnerControls"/>
    </lcf76f155ced4ddcb4097134ff3c332f>
    <TaxCatchAll xmlns="7d08dd8c-5428-48df-9836-d5edad74246b" xsi:nil="true"/>
  </documentManagement>
</p:properties>
</file>

<file path=customXml/itemProps1.xml><?xml version="1.0" encoding="utf-8"?>
<ds:datastoreItem xmlns:ds="http://schemas.openxmlformats.org/officeDocument/2006/customXml" ds:itemID="{AB4660DC-DF25-42B5-A691-D09160B09F4A}">
  <ds:schemaRefs>
    <ds:schemaRef ds:uri="http://schemas.microsoft.com/sharepoint/v3/contenttype/forms"/>
  </ds:schemaRefs>
</ds:datastoreItem>
</file>

<file path=customXml/itemProps2.xml><?xml version="1.0" encoding="utf-8"?>
<ds:datastoreItem xmlns:ds="http://schemas.openxmlformats.org/officeDocument/2006/customXml" ds:itemID="{E49A2606-46E6-4EE1-9349-22A2AC7B8B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2fd3c1-a9d2-4671-b626-c319eff835f4"/>
    <ds:schemaRef ds:uri="f9762f0b-dbab-4e0d-8164-1983497044fa"/>
    <ds:schemaRef ds:uri="486220cb-0981-4047-9209-010083c77ce1"/>
    <ds:schemaRef ds:uri="7d08dd8c-5428-48df-9836-d5edad7424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5804225-5168-4007-A66C-591B3B37ADDB}">
  <ds:schemaRefs>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purl.org/dc/dcmitype/"/>
    <ds:schemaRef ds:uri="f9762f0b-dbab-4e0d-8164-1983497044fa"/>
    <ds:schemaRef ds:uri="d32fd3c1-a9d2-4671-b626-c319eff835f4"/>
    <ds:schemaRef ds:uri="http://www.w3.org/XML/1998/namespace"/>
    <ds:schemaRef ds:uri="486220cb-0981-4047-9209-010083c77ce1"/>
    <ds:schemaRef ds:uri="7d08dd8c-5428-48df-9836-d5edad7424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BCP EQ</vt:lpstr>
      <vt:lpstr>Dropdowns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Witte</dc:creator>
  <cp:keywords/>
  <dc:description/>
  <cp:lastModifiedBy>Robert Ward</cp:lastModifiedBy>
  <cp:revision/>
  <dcterms:created xsi:type="dcterms:W3CDTF">2023-06-13T13:15:19Z</dcterms:created>
  <dcterms:modified xsi:type="dcterms:W3CDTF">2024-08-01T14:02:46Z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0x010100BB72264788233443B01F37504B103F57</vt:lpwstr>
  </property>
  <property fmtid="{D5CDD505-2E9C-101B-9397-08002B2CF9AE}" pid="3" name="MediaServiceImageTags">
    <vt:lpwstr/>
  </property>
  <property fmtid="{D5CDD505-2E9C-101B-9397-08002B2CF9AE}" pid="4" name="Order">
    <vt:r8>14705000</vt:r8>
  </property>
</Properties>
</file>